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7.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8.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9.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drawings/drawing10.xml" ContentType="application/vnd.openxmlformats-officedocument.drawing+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drawings/drawing11.xml" ContentType="application/vnd.openxmlformats-officedocument.drawing+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drawings/drawing12.xml" ContentType="application/vnd.openxmlformats-officedocument.drawing+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drawings/drawing13.xml" ContentType="application/vnd.openxmlformats-officedocument.drawing+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drawings/drawing14.xml" ContentType="application/vnd.openxmlformats-officedocument.drawing+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drawings/drawing15.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drawings/drawing16.xml" ContentType="application/vnd.openxmlformats-officedocument.drawing+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drawings/drawing17.xml" ContentType="application/vnd.openxmlformats-officedocument.drawing+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drawings/drawing18.xml" ContentType="application/vnd.openxmlformats-officedocument.drawing+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drawings/drawing19.xml" ContentType="application/vnd.openxmlformats-officedocument.drawing+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drawings/drawing20.xml" ContentType="application/vnd.openxmlformats-officedocument.drawing+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drawings/drawing21.xml" ContentType="application/vnd.openxmlformats-officedocument.drawing+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drawings/drawing22.xml" ContentType="application/vnd.openxmlformats-officedocument.drawing+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drawings/drawing23.xml" ContentType="application/vnd.openxmlformats-officedocument.drawing+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drawings/drawing24.xml" ContentType="application/vnd.openxmlformats-officedocument.drawing+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lient\Y$\R02-Bilancio\G21-Bilancio\PARTECIPAZIONI\Piano_razionalizzazione 2022\"/>
    </mc:Choice>
  </mc:AlternateContent>
  <bookViews>
    <workbookView xWindow="480" yWindow="285" windowWidth="15600" windowHeight="9795" tabRatio="949" firstSheet="25" activeTab="28"/>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19" r:id="rId6"/>
    <sheet name="03.01_Finalità_Autobren" sheetId="107" r:id="rId7"/>
    <sheet name="03.01_Agenzia_Mobilità" sheetId="122" r:id="rId8"/>
    <sheet name="03.01_Aeroporto" sheetId="123" r:id="rId9"/>
    <sheet name="03.01_CRPA" sheetId="124" r:id="rId10"/>
    <sheet name="03.01_ GAL" sheetId="126" r:id="rId11"/>
    <sheet name="03.01_ Lepida" sheetId="127" r:id="rId12"/>
    <sheet name="03.01_ Montefalcone" sheetId="128" r:id="rId13"/>
    <sheet name="03.01_ REF" sheetId="129" r:id="rId14"/>
    <sheet name="03.01_ REI" sheetId="130" r:id="rId15"/>
    <sheet name="03.01_ CONSORZIO_ANTINCENDIO" sheetId="131" r:id="rId16"/>
    <sheet name="03.01_DINAMICA_SCRL " sheetId="132" r:id="rId17"/>
    <sheet name="03.02_Condizioni_Autobrennero" sheetId="108" r:id="rId18"/>
    <sheet name="03.02_Condizioni_Agenzia_M." sheetId="133" r:id="rId19"/>
    <sheet name="03.02_Condizioni_Aeroporto" sheetId="134" r:id="rId20"/>
    <sheet name="03.02_Condizioni_Crpa" sheetId="135" r:id="rId21"/>
    <sheet name="03.02_Condizioni_GAL" sheetId="137" r:id="rId22"/>
    <sheet name="03.02_Condizioni_Lepida" sheetId="138" r:id="rId23"/>
    <sheet name="03.02_Condizioni_Montefalcone" sheetId="139" r:id="rId24"/>
    <sheet name="03.02_Condizioni_REF" sheetId="140" r:id="rId25"/>
    <sheet name="03.02_Condizioni_REI" sheetId="141" r:id="rId26"/>
    <sheet name="03.02_CONSORZIO_ANTINCENDIO" sheetId="142" r:id="rId27"/>
    <sheet name="03.02_DINAMICA_SCRL" sheetId="144" r:id="rId28"/>
    <sheet name="04_Mantenimento" sheetId="118" r:id="rId29"/>
    <sheet name="05.03_Az_Liquid_R.E.F. Srl" sheetId="145" r:id="rId30"/>
    <sheet name="05.03_Az_Liquid_R.E.I. Scrl" sheetId="146" r:id="rId31"/>
    <sheet name="05.05_Riepilogo" sheetId="117" r:id="rId32"/>
    <sheet name="06._Elenco_motivazioni" sheetId="120" r:id="rId33"/>
  </sheets>
  <definedNames>
    <definedName name="_xlnm._FilterDatabase" localSheetId="2" hidden="1">'01_Scheda_anagrafica'!$C$12:$D$12</definedName>
    <definedName name="_xlnm._FilterDatabase" localSheetId="32"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'02.01_Ricognizione_Dirette'!$A$1:$P$26</definedName>
    <definedName name="_xlnm.Print_Area" localSheetId="4">'02.02_Ricognizione_Indirette'!$B$1:$P$28</definedName>
    <definedName name="_xlnm.Print_Area" localSheetId="5">'02.03_Grafico_Relazioni'!$A$1:$O$28</definedName>
    <definedName name="_xlnm.Print_Area" localSheetId="15">'03.01_ CONSORZIO_ANTINCENDIO'!$A$1:$H$61</definedName>
    <definedName name="_xlnm.Print_Area" localSheetId="10">'03.01_ GAL'!$A$1:$H$61</definedName>
    <definedName name="_xlnm.Print_Area" localSheetId="11">'03.01_ Lepida'!$A$1:$H$61</definedName>
    <definedName name="_xlnm.Print_Area" localSheetId="12">'03.01_ Montefalcone'!$A$1:$H$61</definedName>
    <definedName name="_xlnm.Print_Area" localSheetId="13">'03.01_ REF'!$A$1:$H$61</definedName>
    <definedName name="_xlnm.Print_Area" localSheetId="14">'03.01_ REI'!$A$1:$H$61</definedName>
    <definedName name="_xlnm.Print_Area" localSheetId="8">'03.01_Aeroporto'!$A$1:$H$61</definedName>
    <definedName name="_xlnm.Print_Area" localSheetId="7">'03.01_Agenzia_Mobilità'!$A$1:$H$61</definedName>
    <definedName name="_xlnm.Print_Area" localSheetId="9">'03.01_CRPA'!$A$1:$H$61</definedName>
    <definedName name="_xlnm.Print_Area" localSheetId="16">'03.01_DINAMICA_SCRL '!$A$1:$H$61</definedName>
    <definedName name="_xlnm.Print_Area" localSheetId="6">'03.01_Finalità_Autobren'!$A$1:$H$61</definedName>
    <definedName name="_xlnm.Print_Area" localSheetId="19">'03.02_Condizioni_Aeroporto'!$A$1:$J$60</definedName>
    <definedName name="_xlnm.Print_Area" localSheetId="18">'03.02_Condizioni_Agenzia_M.'!$A$1:$J$60</definedName>
    <definedName name="_xlnm.Print_Area" localSheetId="17">'03.02_Condizioni_Autobrennero'!$A$1:$J$60</definedName>
    <definedName name="_xlnm.Print_Area" localSheetId="20">'03.02_Condizioni_Crpa'!$A$1:$J$60</definedName>
    <definedName name="_xlnm.Print_Area" localSheetId="21">'03.02_Condizioni_GAL'!$A$1:$J$60</definedName>
    <definedName name="_xlnm.Print_Area" localSheetId="22">'03.02_Condizioni_Lepida'!$A$1:$J$60</definedName>
    <definedName name="_xlnm.Print_Area" localSheetId="23">'03.02_Condizioni_Montefalcone'!$A$1:$J$60</definedName>
    <definedName name="_xlnm.Print_Area" localSheetId="24">'03.02_Condizioni_REF'!$A$1:$J$60</definedName>
    <definedName name="_xlnm.Print_Area" localSheetId="25">'03.02_Condizioni_REI'!$A$1:$J$60</definedName>
    <definedName name="_xlnm.Print_Area" localSheetId="26">'03.02_CONSORZIO_ANTINCENDIO'!$A$1:$J$60</definedName>
    <definedName name="_xlnm.Print_Area" localSheetId="27">'03.02_DINAMICA_SCRL'!$A$1:$J$60</definedName>
    <definedName name="_xlnm.Print_Area" localSheetId="28">'04_Mantenimento'!$A$1:$H$27</definedName>
    <definedName name="_xlnm.Print_Area" localSheetId="29">'05.03_Az_Liquid_R.E.F. Srl'!$A$1:$K$38</definedName>
    <definedName name="_xlnm.Print_Area" localSheetId="30">'05.03_Az_Liquid_R.E.I. Scrl'!$A$1:$K$38</definedName>
    <definedName name="_xlnm.Print_Area" localSheetId="31">'05.05_Riepilogo'!$A$1:$G$16</definedName>
    <definedName name="_xlnm.Print_Area" localSheetId="32">'06._Elenco_motivazioni'!$A$1:$I$46</definedName>
    <definedName name="_xlnm.Print_Area" localSheetId="0">Cover!$A$1:$I$32</definedName>
    <definedName name="_xlnm.Print_Area" localSheetId="1">INDICE!$A$1:$I$46</definedName>
  </definedNames>
  <calcPr calcId="162913"/>
</workbook>
</file>

<file path=xl/calcChain.xml><?xml version="1.0" encoding="utf-8"?>
<calcChain xmlns="http://schemas.openxmlformats.org/spreadsheetml/2006/main">
  <c r="G22" i="144" l="1"/>
  <c r="G25" i="144" s="1"/>
  <c r="G25" i="142"/>
  <c r="G22" i="142"/>
  <c r="G25" i="141"/>
  <c r="G22" i="140"/>
  <c r="G25" i="140" s="1"/>
  <c r="G17" i="138"/>
  <c r="G25" i="138"/>
  <c r="G22" i="138"/>
  <c r="G22" i="137"/>
  <c r="G25" i="137" s="1"/>
  <c r="G17" i="135"/>
  <c r="G25" i="133"/>
  <c r="G25" i="134"/>
  <c r="G17" i="134"/>
  <c r="G17" i="108"/>
  <c r="G16" i="108"/>
  <c r="G26" i="108"/>
  <c r="G17" i="133"/>
  <c r="D17" i="144"/>
  <c r="D19" i="144"/>
  <c r="D17" i="142"/>
  <c r="D19" i="142"/>
  <c r="G26" i="135"/>
  <c r="D17" i="141"/>
  <c r="D19" i="141"/>
  <c r="D17" i="140"/>
  <c r="D19" i="140"/>
  <c r="D17" i="139"/>
  <c r="D19" i="139"/>
  <c r="D17" i="138"/>
  <c r="D19" i="138"/>
  <c r="D17" i="137"/>
  <c r="D19" i="137"/>
  <c r="D17" i="135"/>
  <c r="D19" i="135"/>
  <c r="D17" i="134"/>
  <c r="D19" i="134"/>
  <c r="D17" i="133"/>
  <c r="D19" i="133"/>
  <c r="I65" i="117"/>
  <c r="I66" i="117" s="1"/>
  <c r="I67" i="117" s="1"/>
  <c r="I68" i="117" s="1"/>
  <c r="I69" i="117" s="1"/>
  <c r="I70" i="117" s="1"/>
  <c r="I71" i="117" s="1"/>
  <c r="I72" i="117" s="1"/>
  <c r="I73" i="117" s="1"/>
  <c r="I74" i="117" s="1"/>
  <c r="I75" i="117" s="1"/>
  <c r="I76" i="117" s="1"/>
  <c r="I77" i="117"/>
  <c r="I78" i="117"/>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K23" i="117"/>
  <c r="J23" i="117"/>
  <c r="D19" i="108"/>
  <c r="D17" i="108"/>
  <c r="P77" i="104"/>
  <c r="P78" i="104"/>
  <c r="P79" i="104" s="1"/>
  <c r="P80" i="104" s="1"/>
  <c r="P81" i="104" s="1"/>
  <c r="P82" i="104" s="1"/>
  <c r="P83" i="104" s="1"/>
  <c r="P84" i="104" s="1"/>
  <c r="P85" i="104"/>
  <c r="P86" i="104" s="1"/>
  <c r="P87" i="104" s="1"/>
  <c r="P88" i="104" s="1"/>
  <c r="P89" i="104" s="1"/>
  <c r="P90" i="104" s="1"/>
  <c r="P91" i="104"/>
  <c r="P92" i="104"/>
  <c r="P93" i="104"/>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5" i="101"/>
  <c r="O66" i="101"/>
  <c r="O67" i="101" s="1"/>
  <c r="O68" i="101" s="1"/>
  <c r="O69" i="101" s="1"/>
  <c r="O70" i="101"/>
  <c r="O71" i="101"/>
  <c r="O72" i="101"/>
  <c r="O73" i="101"/>
  <c r="O74" i="101"/>
  <c r="O75" i="101" s="1"/>
  <c r="O76" i="101" s="1"/>
  <c r="O77" i="101" s="1"/>
  <c r="O78" i="101" s="1"/>
  <c r="O79" i="101" s="1"/>
  <c r="O80" i="101"/>
  <c r="O81" i="101" s="1"/>
  <c r="O82" i="101" s="1"/>
  <c r="O83" i="101" s="1"/>
  <c r="O84" i="101" s="1"/>
  <c r="O85" i="101" s="1"/>
  <c r="O86" i="10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O233" i="101" s="1"/>
</calcChain>
</file>

<file path=xl/sharedStrings.xml><?xml version="1.0" encoding="utf-8"?>
<sst xmlns="http://schemas.openxmlformats.org/spreadsheetml/2006/main" count="1853" uniqueCount="416">
  <si>
    <t>La liquidazione è ancora in corso. Nel corso del 2022 la società ha ultimato la cessione di tutto l'attivo (immobili e terreni), il liquidatore giudiziale sta definendo il piano di riparto finale, che intende depositare entro la fine del 2022 o al massimo nei primi mesi del 2023.</t>
  </si>
  <si>
    <t>30/06/2023</t>
  </si>
  <si>
    <t xml:space="preserve">La società è indispensabile a supporto dei programmi e delle politiche istituzionali del territorio: ha partecipato al Bando “POR FESR – Asse 5 Azione 6.7.1 Interventi per la tutela, la valorizzazione e la messa in rete del patrimonio culturale, materiale e immateriale, nelle aree di attrazione di rilevanza strategica tale da consolidare e promuovere processi di sviluppo” tramite il progetto “Arena Campovolo” e ha presentato alla Regione Emilia Romagna, in data 29 aprile 2016, domanda di finanziamento. La Regione, con deliberazione di G.R. del 24 ottobre 2016, ha concesso un contributo pari ad euro 1.700.000,00. 
Per svolgere le attività aeroportuali e sviluppare il progetto dell'Arena Campovolo è necessario lo strumento societario. L'efficace ed efficiente conduzione da parte di Aeroporto delle attività funzionali alla effettiva acquisizione del finanziamento POR FESR nonché alla realizzazione in finanza di progetto dell’intervento “Arena Eventi Campovolo” riveste prioritario pubblico interesse per il territorio reggiano, in ragione delle peculiari caratteristiche di attivatore culturale proprie del progetto, degli obiettivi con esso perseguiti, delle auspicate importanti positive ricadute territoriali derivanti dalla sua realizzazione nonché secondo quanto riconosciuto dalla Regione Emilia Romagna tramite la decisione di ammissione del progetto a finanziamento. 
La società non rispetta nel 2021 il parametro del fatturato medio superiore al milione di euro. I lavori di costruzione dell’Arena, che dovevano concludersi nel 2020 con la piena operatività della struttura e l’inizio della stagione dei concerti, hanno subito un forte rallentamento dovuto all’interruzione forzata delle attività per l’emergenza Covid19.. Relativamente all’Arena Campovolo è stato effettuato in data 29.12.2020 il collaudo finale dei lavori ed effettuata la relativa rendicontazione. L’inaugurazione dell’Arena con il concerto di Ligabue è avvenuta il 04.06.2022 .La società ha aggiornato il budget 2022. La società prevede il superamento del milione di euro di ricavi con un ritardo di 2 anni a seguito della piena operatività dell'Arena con il superamento dell'emergenza legata alla pandemia Covid 19. Si rammenta inoltre che nel corso degli anni la società ha operato una profonda ristrutturazione economica ed ora ha risultati tendenzialmente positivi e ha raggiunto, ormai da tempo, una totale autonomia dai finanziamenti pubblici, nell’ambito di strategie di sviluppo e di scenari prevedibili che restano favorevoli. 
In data 28.11.2018 è stato approvato in Consiglio Provinciale il patto parasociale tra i soci pubblici Comune di Reggio Emilia, Camera di Commercio di Reggio Emilia, Provincia di Reggio Emilia, per costituire un sindacato di controllo, ai sensi dell’articolo 2341 bis del Codice Civile, al fine di formalizzare l’esercizio dell’influenza dominante congiunta sulla società. 
</t>
  </si>
  <si>
    <t>L’assemblea della società Reggio Emilia Innovazione il 13/7/2017 ha deliberato lo scioglimento della società e la nomina dei liquidatori. I liquidatori dichiarano che, allo stato attuale, è ragionevole ipotizzare che la liquidazione si chiuderà in bonis, ancorchè con un residuo attivo leggermente superiore a quanto precedentemente previsto,e che la società non verrà estinta prima dell'avvenuto decorso di un quinquiennio dalle operazioni di cessione di azienda, quindi non prima del 2023.</t>
  </si>
  <si>
    <t>La società è strettamente necessaria per il perseguimento delle finalità istituzionali (articolo 4, comma 1) posto che vengono svolte in coerenza con i compiti e le funzioni assegnate agli enti locali dalla LR. 24/5/2004, n. 11 e dalle Agende digitali Europea, nazionale e regionale e rispetta i parametri di cui all’articolo 20, comma 2 del D.Lgs. 175/2016. L’attività svolta dalla società consente l’ottimizzazione dei costi e permette di realizzare l'uniformità della rete informatica.</t>
  </si>
  <si>
    <t>L'assemblea della società Reggio Emilia Innovazione il 13/7/2017 ha deliberato lo scioglimento e la nomina del liquidatore. Contestualmente sono stati posti in essere due contratti di affitto relativi ai due rami aziendali precedentemente gestiti dalla Società con diritto di opzione per l’acquisto dei rami affittati a condizioni predeterminate. Tale diritto è stato esercitato nel corso del 2018 ed è stato perfezionato il relativo trasferimento. Nel corso del 2020 e 2021 è continuata l’attività liquidatoria col pagamento dei creditori non ancora soddisfatti ed il recupero dei crediti esposti nel rendiconto degli amministratori, ad eccezione di alcune posizioni di cui si attende l'esito del contenzioso.</t>
  </si>
  <si>
    <t>I liquidatori evidenziano che la società non verrà estinta prima dell'avvenuto decorso di un quinquiennio dalle operazioni di cessione di azienda, quindi non prima della fine dell'anno 2023.</t>
  </si>
  <si>
    <t>I liquidatori ipotizzano che la liquidazione si chiuderà in bonis, con un residuo attivo leggermente superiore a quanto precedentemente previsto in considerazione del manifestarsi della parziale esuberanza di alcuni fondi rischi prudenzialmente accantonati all'inizio della procedura liquidatoria.</t>
  </si>
  <si>
    <t xml:space="preserve">Centro Ricerche Produzioni Animali - CRPA </t>
  </si>
  <si>
    <t>Indicare i seguenti dati con riferimento all'esercizio 2021:</t>
  </si>
  <si>
    <t>Compensi liquidatore giudiziale</t>
  </si>
  <si>
    <t xml:space="preserve">La società svolge un servizio di interesse generale di cui all'art. 4 comma 2 lett.a.
La società Agenzia locale per la mobilità ed il trasporto pubblico locale srl nel 2018 rispettava i parametri di cui all'articolo 20 co. 2 lettera d) così come rettificato dall'articolo 26 comma 12-quinquies per il triennio 2016-2018.
Dal 2019, con l’entrata in vigore del nuovo parametro del fatturato medio superiore al milione di euro e non più superiore a 500 mila euro, la società non rispetterebbe più tale indicatore ottendendo un fatturato medio di importo pari a 839.386. Nel 2021 il fatturato è ormai prossimo al valore previsto di 1 milione di euro.
E’ necessario tuttavia evidenziare che il valore della produzione complessivo medio di Agenzia nel triennio è pari a oltre 26 milioni di euro, se sommiamo al valore del fatturato suindicato anche i contributi regionali e comunali L. 30/98 che sono trasferiti annualmente alla società.
</t>
  </si>
  <si>
    <t xml:space="preserve">Dopo l'approvazione della trasformazione e delle relative modifiche statutarie con deliberazione del consiglio provinciale n.15 del 9/06/2022, l'Assemblea straordinaria dei soci in data 21/06/2022 ha recepito tale indirizzo ed approvato la trasformazione in scpa. </t>
  </si>
  <si>
    <t>La società Aeroporto nel 2018 rispettava i parametri di cui all'articolo 20 co. 2 lettera d) così come rettificato dall'articolo 26 comma 12-quinquies per il triennio 2016-2018.
Dall 2019, con l’entrata in vigore del nuovo parametro del fatturato medio superiore al milione di euro e non più superiore a 500.000 euro, la società non rispetta più tale indicatore ottenendo un fatturato medio di importo pari a 604.474,33.
I lavori di costruzione dell’Arena, che dovevano concludersi nel 2020 con la piena operatività della struttura e l’inizio della stagione dei concerti, hanno subito un forte rallentamento dovuto all’interruzione forzata delle attività per l’emergenza Covid-19. L'Arena è stata inaugurata il 4/06/2022 con il concerto di Ligabue. La società prevede che la curva dei ricavi supererà il milione di euro con 2 anni di ritardo, causa le restrizioni Covid.</t>
  </si>
  <si>
    <t>Il liquidatore prevede che la liquidazione terminerà entro i primi mesi del 2023.</t>
  </si>
  <si>
    <t xml:space="preserve">La società presenta risultati economici positivi dall'esercizio 2013 e anche per il 2021 è in equilibrio economico. Il preventivo 2022 non evidenzia criticità. E' strettamente necessaria per il perseguimento delle finalità istituzionali (articolo 4, comma 1): la sua costituzione è avvenuta in attuazione degli articolo 24 e 25 della L.R. 30 giugno 2008, n. 10 e per le finalità di cui alla L. R. Emilia Romagna n. 30 del 2 ottobre 1998. La partecipazione della Provincia di Reggio Emilia è obbligatoria alla luce della normativa pertanto la valutazione di stretta necessità è già stata compiuta dal legislatore a monte con l'emanazione delle leggi citate.  Nel 2021 il fatturato è ormai prossimo al valore previsto di 1 milione di euro.
E’ necessario tuttavia evidenziare che il valore della produzione complessivo medio di Agenzia nel triennio è pari a oltre 26 milioni di euro, se sommiamo al valore del fatturato suindicato anche i contributi regionali e comunali L. 30/98 che sono trasferiti annualmente alla società.
</t>
  </si>
  <si>
    <t xml:space="preserve">Dall'anno 2005 il CRPA è iscritto nell’Albo dei laboratori accreditati al Ministero dell’istruzione, dell’università e della ricerca per svolgere attività di ricerca applicata per le piccole e medie imprese (PMI). Ha ottenuto inoltre i seguenti riconoscimenti:
- Ente Organizzatore della domanda di ricerca (EOR) ai sensi della L.R. 28/98;
- Laboratorio della rete alta tecnologia, accreditamento istituzionale della Regione Emilia-Romagna.
La società, dopo la perdita registrata nell'esercizio 2015 ha ottenuto negli ultimi tre esercizi risultati economici positivi. In data 28.11.2018 è stato approvato in Consiglio Provinciale il patto parasociale tra i soci pubblici Comune di Reggio Emilia, Camera di Commercio di Reggio Emilia, Provincia di Reggio Emilia, per costituire un sindacato di controllo, ai sensi dell’articolo 2341 bis del Codice Civile, al fine di formalizzare l’esercizio dell’influenza dominante congiunta sulla società. Con deliberazione del consiglio provinciale n.15 del 9/06/2022 è stata approvata la trasformazione della società da Spa a Scpa e relative modifiche statutarie. In seguito l'Assemblea straordinaria dei soci in data 21/06/2022 ha recepito tale indirizzo ed approvato la trasformazione in scpa, per migliorare la sostenibilità economica della società, potendo in questo modo accedere a finanziamenti e contributi per l'attività di ricerca a ricaduta collettiva. </t>
  </si>
  <si>
    <t xml:space="preserve">La s. cpp. a r. l., è un soggetto obbligatorio previsto dal regolamento CE 1303/2013 ai fini della programmazione e gestione delle risorse comunitarie per le aree agricole montane, rende quindi  disponibili beni e servizi essenziali direttamente alle aree montane e più in generale a tutta la comunità economica reggiana.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del GAL, dei relativi poteri di indirizzo. </t>
  </si>
  <si>
    <t>La società svolge servizi a favore della società CRPA.</t>
  </si>
  <si>
    <t>Non si ritiene di intraprendere alcuna azione.</t>
  </si>
  <si>
    <t>Non si ritiene di intraprendere alcuna azione</t>
  </si>
  <si>
    <t>La società rispetta i parametri di cui all'art. 20, comma 2. L'attivazione dei servizi informatici tramite la società consente un risparmio dei costi per gli enti soci.</t>
  </si>
  <si>
    <t>Società in liquidazione dal 13 luglio 2017</t>
  </si>
  <si>
    <t>La società rispetta i parametri di cui all'art. 20, comma 2.</t>
  </si>
  <si>
    <t>Non si ritiene di intraprendere alcuna azione di razionalizzazione.</t>
  </si>
  <si>
    <t>REGGIO EMILIA FIERE Srl in liquidazione</t>
  </si>
  <si>
    <t xml:space="preserve">Non si ipotizzano risparmi dall'operazione di liquidazione. </t>
  </si>
  <si>
    <t>Riorganizzazione delle funzioni del trasferimento tecnologico sul territorio</t>
  </si>
  <si>
    <t>Reggio Emilia Fiere Scrl</t>
  </si>
  <si>
    <t>Reggio Emilia Innovazione Scrl</t>
  </si>
  <si>
    <t>Progettazione, realizzazione e gestione di servizi forniti tramite la rete di trasmissione dati a banda larga, realizzata dalla Regione Emilia-Romagna a favore degli Enti Pubblici, ai sensi dell'art. 9, comma 1 LR n. 11/2004</t>
  </si>
  <si>
    <t>la legge di bilancio 2019 all'art. 1 c. 724 ha introdotto un nuovo comma all'art. 26 del dlgs 175/2016, il comma 6 bis che dispone: "le disposizioni dell'art. 20 non si applicano alle società a partecipazione pubblica di cui all'art. 4, c. 6, cioè ai GAL. Questo comma sancisce l'esclusione dei GAL dalla razionalizzazione automatica prevista nei casi elencati dall'art. 20.</t>
  </si>
  <si>
    <t>Montefalcone S.r.l. - fallita</t>
  </si>
  <si>
    <t>6</t>
  </si>
  <si>
    <t>7</t>
  </si>
  <si>
    <t>8</t>
  </si>
  <si>
    <t>Montefalcone Srl</t>
  </si>
  <si>
    <t>La società è stata dichiarata fallita dal Tribunale di Reggio Emilia con sentenza n. 150 del 18/12/2014</t>
  </si>
  <si>
    <t>9</t>
  </si>
  <si>
    <t>Reggio Emilia Fiere Srl in liquidazione</t>
  </si>
  <si>
    <t>In data 27/04/2015 è stato deliberato lo scioglimento della società e la nomina del liquidatore.</t>
  </si>
  <si>
    <t>In data 13/07/2017 l'assemblea ha deliberato lo scioglimento anticipato della società e la nomina del liquidatore</t>
  </si>
  <si>
    <t>Indiretta</t>
  </si>
  <si>
    <t>sia diretta che indiretta</t>
  </si>
  <si>
    <t>La gestione della società è ampiamente in utile e garantisce annualmente un consistente dividendo alla provincia, necessario per il mantenimento degli equilibri di bilancio. Inoltre la società ha finanziato diverse opere stradali di adduzione nei comuni reggiani attraversati dalla A22.</t>
  </si>
  <si>
    <t>La partecipazione va mantenuta in quanto qualsiasi azione di razionalizzazione arrecherebbe danni economici alla Provincia.</t>
  </si>
  <si>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</si>
  <si>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</si>
  <si>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</si>
  <si>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</si>
  <si>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</si>
  <si>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</si>
  <si>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</si>
  <si>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</si>
  <si>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</si>
  <si>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</si>
  <si>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</si>
  <si>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</si>
  <si>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</si>
  <si>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</si>
  <si>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</si>
  <si>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</si>
  <si>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</si>
  <si>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</si>
  <si>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</si>
  <si>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</si>
  <si>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</si>
  <si>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</si>
  <si>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</si>
  <si>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</si>
  <si>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</si>
  <si>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</si>
  <si>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</si>
  <si>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</si>
  <si>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</si>
  <si>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</si>
  <si>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</si>
  <si>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</si>
  <si>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</si>
  <si>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</si>
  <si>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</si>
  <si>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</si>
  <si>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</si>
  <si>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</si>
  <si>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</si>
  <si>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</si>
  <si>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</si>
  <si>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</si>
  <si>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</si>
  <si>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</si>
  <si>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</si>
  <si>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</si>
  <si>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</si>
  <si>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</si>
  <si>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</si>
  <si>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</si>
  <si>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</si>
  <si>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</si>
  <si>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</si>
  <si>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</si>
  <si>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</si>
  <si>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</si>
  <si>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</si>
  <si>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</si>
  <si>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</si>
  <si>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</si>
  <si>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</si>
  <si>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</si>
  <si>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</si>
  <si>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</si>
  <si>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</si>
  <si>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</si>
  <si>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</si>
  <si>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</si>
  <si>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</si>
  <si>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</si>
  <si>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</si>
  <si>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</si>
  <si>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</si>
  <si>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</si>
  <si>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</si>
  <si>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</si>
  <si>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</si>
  <si>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</si>
  <si>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</si>
  <si>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</si>
  <si>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</si>
  <si>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</si>
  <si>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</si>
  <si>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</si>
  <si>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</si>
  <si>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</si>
  <si>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</si>
  <si>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</si>
  <si>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</si>
  <si>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</si>
  <si>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</si>
  <si>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</si>
  <si>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</si>
  <si>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</si>
  <si>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</si>
  <si>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</si>
  <si>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</si>
  <si>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</si>
  <si>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</si>
  <si>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</si>
  <si>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</si>
  <si>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</si>
  <si>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</si>
  <si>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</si>
  <si>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</si>
  <si>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</si>
  <si>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</si>
  <si>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</si>
  <si>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</si>
  <si>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</si>
  <si>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</si>
  <si>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05.03. Liquidazione</t>
  </si>
  <si>
    <t>Indicare i tempi stimati per la conclusione della procedura:</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</si>
  <si>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</si>
  <si>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</si>
  <si>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</si>
  <si>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</si>
  <si>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</si>
  <si>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</si>
  <si>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</si>
  <si>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</si>
  <si>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</si>
  <si>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</si>
  <si>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</si>
  <si>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</si>
  <si>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</si>
  <si>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</si>
  <si>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</si>
  <si>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</si>
  <si>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</si>
  <si>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</si>
  <si>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</si>
  <si>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</si>
  <si>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</si>
  <si>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</si>
  <si>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</si>
  <si>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</si>
  <si>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</si>
  <si>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</si>
  <si>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</si>
  <si>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</si>
  <si>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</si>
  <si>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</si>
  <si>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</si>
  <si>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</si>
  <si>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</si>
  <si>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</si>
  <si>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</si>
  <si>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</si>
  <si>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</si>
  <si>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</si>
  <si>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</si>
  <si>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</si>
  <si>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</si>
  <si>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</si>
  <si>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</si>
  <si>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</si>
  <si>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</si>
  <si>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</si>
  <si>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</si>
  <si>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</si>
  <si>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</si>
  <si>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</si>
  <si>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</si>
  <si>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</si>
  <si>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</si>
  <si>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</si>
  <si>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</si>
  <si>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</si>
  <si>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</si>
  <si>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</si>
  <si>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</si>
  <si>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</si>
  <si>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</si>
  <si>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</si>
  <si>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</si>
  <si>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</si>
  <si>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</si>
  <si>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</si>
  <si>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</si>
  <si>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</si>
  <si>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</si>
  <si>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</si>
  <si>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</si>
  <si>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</si>
  <si>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</si>
  <si>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</si>
  <si>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</si>
  <si>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</si>
  <si>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</si>
  <si>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</si>
  <si>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</si>
  <si>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</si>
  <si>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</si>
  <si>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</si>
  <si>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</si>
  <si>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</si>
  <si>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</si>
  <si>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</si>
  <si>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</si>
  <si>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</si>
  <si>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</si>
  <si>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</si>
  <si>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</si>
  <si>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</si>
  <si>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</si>
  <si>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</si>
  <si>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</si>
  <si>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</si>
  <si>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</si>
  <si>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</si>
  <si>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</si>
  <si>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</si>
  <si>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</si>
  <si>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</si>
  <si>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</si>
  <si>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</si>
  <si>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</si>
  <si>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</si>
  <si>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</si>
  <si>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</si>
  <si>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</si>
  <si>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</si>
  <si>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</si>
  <si>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</si>
  <si>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</si>
  <si>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</si>
  <si>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</si>
  <si>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</si>
  <si>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</si>
  <si>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</si>
  <si>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</si>
  <si>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</si>
  <si>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</si>
  <si>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</si>
  <si>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</si>
  <si>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</si>
  <si>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</si>
  <si>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</si>
  <si>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</si>
  <si>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</si>
  <si>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</si>
  <si>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</si>
  <si>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</si>
  <si>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</si>
  <si>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</si>
  <si>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</si>
  <si>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</si>
  <si>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</si>
  <si>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</si>
  <si>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partecipazione che si intende mettere in liquidazione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</si>
  <si>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</si>
  <si>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</si>
  <si>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</si>
  <si>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</si>
  <si>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</si>
  <si>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</si>
  <si>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</si>
  <si>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</si>
  <si>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</si>
  <si>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</si>
  <si>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</si>
  <si>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</si>
  <si>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</si>
  <si>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</si>
  <si>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</si>
  <si>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</si>
  <si>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</si>
  <si>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</si>
  <si>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</si>
  <si>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</si>
  <si>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</si>
  <si>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</si>
  <si>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</si>
  <si>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indexed="10"/>
        <rFont val="Verdana"/>
        <family val="2"/>
      </rPr>
      <t>1</t>
    </r>
    <r>
      <rPr>
        <sz val="10"/>
        <rFont val="Verdana"/>
        <family val="2"/>
      </rPr>
      <t>, 4 e 26)</t>
    </r>
  </si>
  <si>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</si>
  <si>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</si>
  <si>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LINEE DI INDIRIZZO PER  LE RICOGNIZIONI E I PIANI DI RAZIONALIZZAZIONE DEGLI ORGANISMI PARTECIPATI DAGLI ENTI TERITORIALI 
(ART. 20 D.LGS. N. 175/2016)</t>
  </si>
  <si>
    <t>00209290352</t>
  </si>
  <si>
    <t>CLAUDIA</t>
  </si>
  <si>
    <t>DEL RIO</t>
  </si>
  <si>
    <t>C.so Garibaldi 59</t>
  </si>
  <si>
    <t>0522/444128</t>
  </si>
  <si>
    <t>0522444187</t>
  </si>
  <si>
    <t>c.delrio@provincia.re.it</t>
  </si>
  <si>
    <t>00210880225</t>
  </si>
  <si>
    <t>Autostrada del Brennero Spa</t>
  </si>
  <si>
    <t>Progettazione, costruzione ed esercizio dell'autostrada A22 - Collegamento Autostrada del Sole</t>
  </si>
  <si>
    <t>02558190357</t>
  </si>
  <si>
    <t xml:space="preserve">Agenzia Locale per la Mobilità e il trasporto pubblico locale </t>
  </si>
  <si>
    <t>Attività di programmazione e progettazione integrata dei servizi pubblici di trasporto</t>
  </si>
  <si>
    <t>80026270357</t>
  </si>
  <si>
    <t>Attività dei servizi connessi al trasporto aereo</t>
  </si>
  <si>
    <t>Centro Ricerche Produzioni Animali - CRPA</t>
  </si>
  <si>
    <t>80010710350</t>
  </si>
  <si>
    <t>Promuove il progresso tecnico, economico e sociale del settore degli allevamenti e realizza la diffusione delle forme più avanzate di agricoltura ecocompatibile.</t>
  </si>
  <si>
    <t>02232330361</t>
  </si>
  <si>
    <t>GAL Antico Frignano e Appennino Reggiano Soc. coop.</t>
  </si>
  <si>
    <t>Promozione e sviluppo zone montane</t>
  </si>
  <si>
    <t>02770891204</t>
  </si>
  <si>
    <t>Lepida Scpa</t>
  </si>
  <si>
    <t>Progettazione, realizzazione e gestione di servizi forniti tramite la rete di trasmissione dati a banda larga, realizzata dalla Regione Emilia-Romagna a favore degli Enti Pubblici, ai sensi dell'art. 9, c. 1 L.R. 11/2004</t>
  </si>
  <si>
    <t>02593290352</t>
  </si>
  <si>
    <t>Montefalcone S.r.l. - FALLITA</t>
  </si>
  <si>
    <t>Compravendita di beni immobili effettuata su beni propri</t>
  </si>
  <si>
    <t>00976140350</t>
  </si>
  <si>
    <t>Reggio Emilia Fiere S.r.l. - in liquidazione</t>
  </si>
  <si>
    <t>Gestione di centri fieristici e specificamente dei beni immobili e mobili adibiti a finalità ed usi fieristici, attività utili per lo sviluppo socio-economico della provincia di Reggio Emilia, realizzazione di immobili e di infrastrutture occorrenti</t>
  </si>
  <si>
    <t>01146640352</t>
  </si>
  <si>
    <t>Reggio Emilia Innovazione scrl - in liquidazione</t>
  </si>
  <si>
    <t>Prestazioni di servizi alle aziende in forma di provedi laboratorio e attività tecniche correlate</t>
  </si>
  <si>
    <t>_</t>
  </si>
  <si>
    <t>1</t>
  </si>
  <si>
    <t>Diretta</t>
  </si>
  <si>
    <t>La società svolge funzioni di interesse generale compatibili con le funzioni assegnate alla Provincia dalla L. 56/2014 quali la viabilità e i trasporti. La partecipazione consente all'Ente di intervenire sulla pianificazione del sistema viabilistico di lungo percorso sul territorio provinciale.</t>
  </si>
  <si>
    <t>Agenzia Locale per la Mobilità e il Trasporto pubblico locale Srl</t>
  </si>
  <si>
    <t>2</t>
  </si>
  <si>
    <t xml:space="preserve"> I trasporti sono una delle funzioni fondamentali della Provincia. La sua costituzione è avvenuta in attuazione degli articoli 24 e 25 della L.R. 30 giugno 2008, n. 10 e per le finalità di cui alla L. R. Emilia Romagna n. 30 del 2 ottobre 1998.
La partecipazione della Provincia di Reggio Emilia è obbligatoria alla luce della normativa pertanto la valutazione di stretta necessità è già stata compiuta dal legislatore a monte con l'emanazione delle leggi citate.</t>
  </si>
  <si>
    <t>3</t>
  </si>
  <si>
    <t>Successivamente con l'art. 2, comma 1 D.M. 521/97 viene disposta la costituzione di società di capitali per la gestione dei servizi e infrastrutture degli aeroporti gestiti in parte dallo Stato: Natura e soci delle società di gestione aeroportuale: sono costituite esclusivamente sotto forma di società di capitale, secondo la disciplina del codice civile, ed in qualità di soci possono partecipare, senza il vincolo della proprietà maggioritaria, anche le regioni, le province, i comuni e gli enti locali nonchè le camere di commercio, industria e artigianato interessati. La società inoltre è indispensabile a supporto dei programmi e delle politiche istituzionali del territorio reggiano: ha partecipato al Bando "POR FESR - Asse 5 Valorizzazione delle risorse artistiche, culturali ed ambientali tramite il progetto "Arena campovolo" come dettagliato nelle motivazioni del mantenimento al foglio 4.</t>
  </si>
  <si>
    <t>Centro Ricerche Produzioni Animali - CRPA Spa</t>
  </si>
  <si>
    <t>4</t>
  </si>
  <si>
    <t>GAL Antico frignano e Appennino Reggiano Soc. Coop.</t>
  </si>
  <si>
    <t>non si ritiene di intraprendere nessuna azione</t>
  </si>
  <si>
    <t>La società rispetta i parametri previsti dalla normativa</t>
  </si>
  <si>
    <t>02120330358</t>
  </si>
  <si>
    <t>CONSORZIO ANTINCENDIO AEROPORTO DI REGGIO EMILIA SCRL</t>
  </si>
  <si>
    <t>AEROPORTO DI REGGIO EMILIA SPA</t>
  </si>
  <si>
    <t>Espletamento dei servizi antincendio ai sensi della L. 930 del 23/12/1980</t>
  </si>
  <si>
    <t>04237330370</t>
  </si>
  <si>
    <t>DINAMICA SCRL</t>
  </si>
  <si>
    <t>C.R.P.A. SPA</t>
  </si>
  <si>
    <t>Ricerca e sviluppo nel comparto dell'economia agraria</t>
  </si>
  <si>
    <t xml:space="preserve">Autostrada del Brennero Spa
</t>
  </si>
  <si>
    <t>Progettazione, costruzione ed esercizio dell'autostrada A22 - collegamento Autostrada del Sole</t>
  </si>
  <si>
    <t>Promuovere il progresso tecnico, economico e sociale del settore degli allevamenti e realizzare la diffusione delle forme più avanzate di agricoltura ecocompatibile</t>
  </si>
  <si>
    <t>Note</t>
  </si>
  <si>
    <t>Controllo congiunto per effetto di patti parasociali</t>
  </si>
  <si>
    <t>Controllo analogo congiunto. Qualora i soci decidessero di affidare servizi rientranti nelle finalità statutarie in rapporto sinallagmatico, la società dovrà essere assoggettata a tutte le regole dell’In House.</t>
  </si>
  <si>
    <t>Controllo analogo congiunto</t>
  </si>
  <si>
    <t>ind_1</t>
  </si>
  <si>
    <t>Ind_2</t>
  </si>
  <si>
    <t>Società in liquidazione dal 27/04/2015</t>
  </si>
  <si>
    <t>02.03. Grafico delle relazioni tra partecipazioni</t>
  </si>
  <si>
    <t xml:space="preserve">La società esercita servizi antincendio a favore della società Aeroporto così come previsti dalla normativa di settore. </t>
  </si>
  <si>
    <t>Ind_1</t>
  </si>
  <si>
    <t>Consorzio Antincendio Aeroporto di Reggio Emilia</t>
  </si>
  <si>
    <t>Espletamento dei servizi antincendio ai sensi della L. 930 del 23/121980</t>
  </si>
  <si>
    <t xml:space="preserve">La societa’ esercita servizi anticendio a favore della societa’ Aeroporto cosi come previsti dalla normativa di settore. La società è stata costituita ai sensi della legge 23 dicembre 1980, n. 930 “norme sui servizi antincendi negli aeroporti e sui servizi di supporto tecnico ed amministrativo-contabile del corpo nazionale dei vigili del fuoco”.
La suddetta normativa all'art. 3 stabilisce che: “negli aeroporti non compresi nella tabella a l'espletamento del servizio antincendi e' assicurato, a proprie cure e spese, dai titolari della licenza .... nel caso in cui in un medesimo aeroporto l'attivita' aerea sia gestita da piu' enti, questi dovranno consorziarsi ai fini dell'espletamento dei servizi antincendi.....”
La costituzione della società è obbligatoria ai sensi di legge. La societa’ svolge attivita’ in favore della collettivita’ . L'attività della società si può inquadrare in quelle previste dall'articolo 4, comma 2, lettera d) del decreto legislativo 175/2016 la società inoltre non ha scopo di lucro e si propone di assicurare all'Aeroporto di Reggio Emilia l'espletamento dei servizio antincendio. In conformita' al disposto della citata legge 23.12.1980 n. 930, mediante il coordinamento e l'organizzazione in forma unitaria dell'attivita' e dei mezzi messi a disposizione dai soggetti e/o enti consorziati che espletano attivita' aerea nell'Aeroporto di Reggio Emilia.
</t>
  </si>
  <si>
    <t>Dinamica Scrl</t>
  </si>
  <si>
    <t>La società svolge servizi a favore della società C.R.P.A. spa. La società rispetta i parametri di cui all’articolo 20 comma 2 pertanto non si ritiene di intraprendere alcuna azione di razionalizzazione.</t>
  </si>
  <si>
    <t>La società è partecipata anche indirettamente tramite l'AZIENDA CONSORTILE TRASPORTI - ACT, pertanto alla quota diretta del 2,18% va aggiunta quella indiretta pari allo 0,094%</t>
  </si>
  <si>
    <r>
      <t>La società svolge funzioni di interesse generale compatibili con le funzioni assegnate alla Provincia dalla Legge 56/2014 quali la viabilità e i trasporti. La partecipazione consente all'Ente di intervenire sulla pianificazione del sistema viabilistico di lungo percorso sul territorio provinciale. La gestione della società è ampiamente in utile e garantisce annualmente un consistente dividendo alla provincia, necessario per il mantenimento degli equilibri di bilancio. Inoltre la società ha finanziato diverse opere stradali di adduzione nei comuni reggiani attraversati dalla A22.</t>
    </r>
    <r>
      <rPr>
        <b/>
        <sz val="8"/>
        <rFont val="Verdana"/>
        <family val="2"/>
      </rPr>
      <t xml:space="preserve"> La Provincia detiene inoltre indirettamente tramite ACT una quota pari allo 0,094% che sommato alla quota diretta del 2,18 diventa pari a 2,27.
</t>
    </r>
  </si>
  <si>
    <t>dal 30/09/2019 è cessata l'attività di direzione e coordinamento di Aeroporto Spa</t>
  </si>
  <si>
    <t>Prestazioni di servizi alle aziende in forma di prove di laboratorio e attività tecniche correlate</t>
  </si>
  <si>
    <t>Lepida SpA, costituita con Legge Regionale n. 11/2004, è una società in house providing della Regione Emilia-Romagna e dei suoi enti soci e rappresenta lo strumento operativo per la pianificazione, l’ideazione, la progettazione, lo sviluppo, l’integrazione, il dispiegamento, la configurazione, l’esercizio, la realizzazione delle infrastrutture di telecomunicazione e dei servizi telematici (tra cui anche i servizi di DataCenter &amp; Cloud) che sfruttano le infrastrutture di rete, per Soci e per Enti collegati alla Rete Lepida. 
La società è sottoposta al “controllo analogo congiunto” delle pubbliche amministrazioni socie per mezzo del comitato istituito ai sensi dell'art. 6, comma 4, L.R. Emilia-Romagna 24 maggio 2004, n. 11.
L'attività svolta dalla società consente l'ottimizzazione dei costi e uniformità della rete informatica. 
A decorrere dall'1/01/2019 la società ha incorporato Cup 2000 s.c.p.a.</t>
  </si>
  <si>
    <r>
      <t>Fatturato medio non superiore a 1.000.000 euro nel triennio precedente (art. 20, co. 2, lett. d e art. 26, co. 12</t>
    </r>
    <r>
      <rPr>
        <i/>
        <sz val="10"/>
        <rFont val="Verdana"/>
        <family val="2"/>
      </rPr>
      <t>-quinquies</t>
    </r>
    <r>
      <rPr>
        <sz val="10"/>
        <rFont val="Verdana"/>
        <family val="2"/>
      </rPr>
      <t>)</t>
    </r>
  </si>
  <si>
    <t>Non si ritiene di intraprendere alcuna azione per le motivazioni sopra esposte.</t>
  </si>
  <si>
    <t>La società non rispetta i parametri di cui all'art. 20, comma 2, lettere b e d. La costituzione della società è comunque obbbligatoria per legge. La società però esercita servizi antincendio a favore della società Aeroporto nelle forme previste dalla normativa di settore.</t>
  </si>
  <si>
    <t xml:space="preserve">Il liquidatore è stato nominato dall'assemblea in data 27/4/2015. La liquidazione riguarda ingenti complessi immobiliari ed aree edificabili. Il piano liquidatorio previsto dal Concordato Preventivo omologato dal Tribunale di Reggio Emilia prevede la cessione di beni dislocati sul territorio della Provincia di Reggio Emilia. </t>
  </si>
  <si>
    <t>ALLEGATO A</t>
  </si>
  <si>
    <t>Numero Liquidatori</t>
  </si>
  <si>
    <t>Compensi liquidatori</t>
  </si>
  <si>
    <t>Numero liquidatori</t>
  </si>
  <si>
    <t>5</t>
  </si>
  <si>
    <t>REGGIO EMILIA INNOVAZIONE SCRL in liquidazione</t>
  </si>
  <si>
    <t xml:space="preserve">La società, che opera nell'ambito del trasporto aereo e dei servizi aeroportuali annessi, rende disponibili beni e servizi essenziali alla comunità reggiana.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di Aeroporto Spa, dei relativi poteri di indirizzo. La società è costituita ai sensi dell'art. 10, comma 13 L.537/93 il quale prevede che "entro l'anno 1994 sono costituite apposite società di capitale per la gestione dei servizi e per la realizzazione delle infrastrutture degli aeroporti gestiti anche in parte dallo Stato. Alle predette società possono partecipare anche le regioni e gli enti locali interessati".   
</t>
  </si>
  <si>
    <t>La società, che opera nell'ambito dello sviluppo produttivo in ambito agricolo, rende disponibili beni e servizi essenziali alla comunità reggiana, la cui economia è fortemente caratterizzata da attività agricole avanzate.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di CRPA Spa, dei relativi poteri di indirizzo. L'attività svolta è a supporto delle politiche del territorio. L'attività svolta dalla società rientra anche nel comma 8 dell'articolo 4 che stabilisce “E' fatta salva la possibilità di costituire, ai sensi degli articoli 2 e 3 del decreto legislativo 27 luglio 1999, n. 297, le società con caratteristiche di spin off o di start up universitari previste dall'articolo 6, comma 9, della legge 30 dicembre 2010, n. 240, nonche' quelle con caratteristiche analoghe degli enti di ricerca.”</t>
  </si>
  <si>
    <t xml:space="preserve">La società coop. a r. l., è un soggetto obbligatorio previsto dal regolamento CE 13/2013 ai fini della programmazione e gestione delle risorse comunitarie per le aree agricole montane, rende quindi  disponibili beni e servizi essenziali direttamente alle aree montane e più in generale a tutta la comunità economica reggiana.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del GAL, dei relativi poteri di indirizzo. </t>
  </si>
  <si>
    <t>Aeroporto Reggio Emilia Spa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</si>
</sst>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
  </numFmts>
  <fonts count="60"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indexed="1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indexed="1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indexed="8"/>
      <name val="Verdana"/>
      <family val="2"/>
    </font>
    <font>
      <sz val="11"/>
      <color indexed="8"/>
      <name val="Verdana"/>
      <family val="2"/>
    </font>
    <font>
      <b/>
      <sz val="8"/>
      <color indexed="10"/>
      <name val="Verdana"/>
      <family val="2"/>
    </font>
    <font>
      <sz val="11"/>
      <color indexed="10"/>
      <name val="Calibri"/>
      <family val="2"/>
    </font>
    <font>
      <u/>
      <sz val="10"/>
      <color indexed="12"/>
      <name val="Arial"/>
      <family val="2"/>
    </font>
    <font>
      <sz val="8"/>
      <color indexed="10"/>
      <name val="Verdana"/>
      <family val="2"/>
    </font>
    <font>
      <sz val="11"/>
      <name val="Calibri"/>
      <family val="2"/>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indexed="10"/>
      <name val="Verdana"/>
      <family val="2"/>
    </font>
    <font>
      <sz val="10"/>
      <color indexed="10"/>
      <name val="Verdana"/>
      <family val="2"/>
    </font>
    <font>
      <b/>
      <i/>
      <sz val="9"/>
      <name val="Verdana"/>
      <family val="2"/>
    </font>
    <font>
      <sz val="11"/>
      <color indexed="10"/>
      <name val="Verdana"/>
      <family val="2"/>
    </font>
    <font>
      <b/>
      <u/>
      <sz val="10"/>
      <name val="Arial"/>
      <family val="2"/>
    </font>
    <font>
      <sz val="9"/>
      <color indexed="8"/>
      <name val="Calibri"/>
      <family val="2"/>
    </font>
    <font>
      <sz val="9"/>
      <color indexed="8"/>
      <name val="Verdana"/>
      <family val="2"/>
    </font>
    <font>
      <b/>
      <sz val="9"/>
      <color indexed="10"/>
      <name val="Verdana"/>
      <family val="2"/>
    </font>
    <font>
      <b/>
      <i/>
      <sz val="10"/>
      <color indexed="10"/>
      <name val="Calibri"/>
      <family val="2"/>
    </font>
    <font>
      <i/>
      <sz val="10"/>
      <color indexed="10"/>
      <name val="Calibri"/>
      <family val="2"/>
    </font>
    <font>
      <b/>
      <i/>
      <sz val="10"/>
      <name val="Calibri"/>
      <family val="2"/>
    </font>
    <font>
      <sz val="10"/>
      <color indexed="8"/>
      <name val="Webdings"/>
      <family val="1"/>
      <charset val="2"/>
    </font>
    <font>
      <sz val="8"/>
      <color indexed="8"/>
      <name val="Verdana"/>
      <family val="2"/>
    </font>
    <font>
      <i/>
      <sz val="10"/>
      <color indexed="10"/>
      <name val="Verdana"/>
      <family val="2"/>
    </font>
    <font>
      <i/>
      <sz val="8"/>
      <color indexed="8"/>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u/>
      <sz val="11"/>
      <color indexed="12"/>
      <name val="Calibri"/>
      <family val="2"/>
    </font>
    <font>
      <b/>
      <u/>
      <sz val="10"/>
      <color indexed="8"/>
      <name val="Verdana"/>
      <family val="2"/>
    </font>
    <font>
      <sz val="10"/>
      <color indexed="8"/>
      <name val="Verdana"/>
      <family val="2"/>
    </font>
    <font>
      <sz val="10"/>
      <color indexed="8"/>
      <name val="Calibri"/>
      <family val="2"/>
    </font>
    <font>
      <b/>
      <sz val="10"/>
      <color indexed="10"/>
      <name val="Calibri"/>
      <family val="2"/>
    </font>
    <font>
      <sz val="14"/>
      <color indexed="10"/>
      <name val="Verdana"/>
      <family val="2"/>
    </font>
    <font>
      <sz val="12"/>
      <color theme="1"/>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9"/>
        <bgColor indexed="24"/>
      </patternFill>
    </fill>
    <fill>
      <patternFill patternType="solid">
        <fgColor indexed="22"/>
        <bgColor indexed="64"/>
      </patternFill>
    </fill>
    <fill>
      <patternFill patternType="solid">
        <fgColor indexed="27"/>
        <bgColor indexed="64"/>
      </patternFill>
    </fill>
    <fill>
      <patternFill patternType="solid">
        <fgColor indexed="26"/>
        <bgColor indexed="24"/>
      </patternFill>
    </fill>
    <fill>
      <patternFill patternType="solid">
        <fgColor indexed="5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9">
    <xf numFmtId="0" fontId="0" fillId="0" borderId="0"/>
    <xf numFmtId="0" fontId="5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0" fontId="7" fillId="0" borderId="0"/>
    <xf numFmtId="41"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xf numFmtId="0" fontId="8" fillId="0" borderId="0"/>
    <xf numFmtId="0" fontId="26" fillId="0" borderId="0"/>
    <xf numFmtId="0" fontId="8" fillId="0" borderId="0"/>
    <xf numFmtId="0" fontId="8" fillId="0" borderId="0"/>
    <xf numFmtId="0" fontId="27" fillId="0" borderId="0"/>
    <xf numFmtId="0" fontId="59" fillId="0" borderId="0"/>
    <xf numFmtId="0" fontId="9" fillId="0" borderId="0"/>
  </cellStyleXfs>
  <cellXfs count="326">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18"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1"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3" borderId="1" xfId="0" applyNumberFormat="1" applyFont="1" applyFill="1" applyBorder="1" applyAlignment="1" applyProtection="1">
      <alignment vertical="center" wrapText="1"/>
      <protection locked="0"/>
    </xf>
    <xf numFmtId="0" fontId="13" fillId="4" borderId="2" xfId="0" applyFont="1" applyFill="1" applyBorder="1" applyAlignment="1" applyProtection="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14" fillId="3" borderId="1" xfId="0" applyNumberFormat="1" applyFont="1" applyFill="1" applyBorder="1" applyAlignment="1" applyProtection="1">
      <alignment horizontal="center" vertical="center" wrapText="1"/>
      <protection locked="0"/>
    </xf>
    <xf numFmtId="0" fontId="4" fillId="0" borderId="1"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18"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18"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4" borderId="3" xfId="0" applyNumberFormat="1"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8" fillId="4" borderId="5" xfId="0" applyFont="1" applyFill="1" applyBorder="1" applyAlignment="1" applyProtection="1">
      <alignment horizontal="left" vertical="center" wrapText="1"/>
    </xf>
    <xf numFmtId="0" fontId="14" fillId="4" borderId="6" xfId="0" applyFont="1" applyFill="1" applyBorder="1" applyAlignment="1" applyProtection="1">
      <alignment horizontal="center" vertical="center"/>
    </xf>
    <xf numFmtId="0" fontId="8" fillId="0" borderId="0" xfId="18" applyFont="1" applyFill="1" applyBorder="1" applyAlignment="1" applyProtection="1">
      <alignment horizontal="left" vertical="center" wrapText="1"/>
    </xf>
    <xf numFmtId="49" fontId="17" fillId="4" borderId="3" xfId="0" applyNumberFormat="1" applyFont="1" applyFill="1" applyBorder="1" applyAlignment="1" applyProtection="1">
      <alignment vertical="center"/>
    </xf>
    <xf numFmtId="0" fontId="8" fillId="4" borderId="6" xfId="0" applyFont="1" applyFill="1" applyBorder="1" applyAlignment="1" applyProtection="1">
      <alignment vertical="center"/>
    </xf>
    <xf numFmtId="49" fontId="17" fillId="4"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4" borderId="0" xfId="0" applyNumberFormat="1" applyFont="1" applyFill="1" applyBorder="1" applyAlignment="1" applyProtection="1">
      <alignment horizontal="right" vertical="center"/>
    </xf>
    <xf numFmtId="49" fontId="8" fillId="4"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8" fillId="0" borderId="0" xfId="0" applyFont="1"/>
    <xf numFmtId="1" fontId="38"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39" fillId="0" borderId="0" xfId="0" applyFont="1"/>
    <xf numFmtId="165" fontId="3" fillId="3" borderId="1" xfId="0" applyNumberFormat="1" applyFont="1" applyFill="1" applyBorder="1" applyAlignment="1" applyProtection="1">
      <alignment horizontal="center" vertical="center" wrapText="1"/>
      <protection locked="0"/>
    </xf>
    <xf numFmtId="166" fontId="3" fillId="3" borderId="1" xfId="0" applyNumberFormat="1" applyFont="1" applyFill="1" applyBorder="1" applyAlignment="1" applyProtection="1">
      <alignment horizontal="center" vertical="center" wrapText="1"/>
      <protection locked="0"/>
    </xf>
    <xf numFmtId="3" fontId="3" fillId="3" borderId="1" xfId="0" applyNumberFormat="1" applyFont="1" applyFill="1" applyBorder="1" applyAlignment="1" applyProtection="1">
      <alignment horizontal="center" vertical="center" wrapText="1"/>
      <protection locked="0"/>
    </xf>
    <xf numFmtId="167"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horizontal="center" vertical="center" wrapText="1"/>
      <protection locked="0"/>
    </xf>
    <xf numFmtId="1" fontId="3" fillId="3" borderId="1" xfId="0" applyNumberFormat="1" applyFont="1" applyFill="1" applyBorder="1" applyAlignment="1" applyProtection="1">
      <alignment horizontal="center" vertical="center" wrapText="1"/>
      <protection locked="0"/>
    </xf>
    <xf numFmtId="3" fontId="3" fillId="3" borderId="1" xfId="0" applyNumberFormat="1" applyFont="1" applyFill="1" applyBorder="1" applyAlignment="1" applyProtection="1">
      <alignment horizontal="left" vertical="center" wrapText="1"/>
      <protection locked="0"/>
    </xf>
    <xf numFmtId="49" fontId="3" fillId="3" borderId="1"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39" fillId="0" borderId="0" xfId="0" applyFont="1" applyAlignment="1">
      <alignment vertical="center"/>
    </xf>
    <xf numFmtId="0" fontId="38" fillId="0" borderId="0" xfId="0" applyFont="1" applyAlignment="1">
      <alignment horizontal="center" vertical="center" wrapText="1"/>
    </xf>
    <xf numFmtId="0" fontId="37" fillId="0" borderId="0" xfId="0" applyFont="1" applyAlignment="1">
      <alignment vertical="center"/>
    </xf>
    <xf numFmtId="0" fontId="38" fillId="0" borderId="0" xfId="0" applyFont="1" applyAlignment="1">
      <alignment vertical="center"/>
    </xf>
    <xf numFmtId="1" fontId="38" fillId="0" borderId="0" xfId="0" applyNumberFormat="1" applyFont="1" applyAlignment="1">
      <alignment vertical="center"/>
    </xf>
    <xf numFmtId="0" fontId="38" fillId="0" borderId="0" xfId="0" applyFont="1" applyAlignment="1">
      <alignment horizontal="center" vertical="center"/>
    </xf>
    <xf numFmtId="0" fontId="11" fillId="3" borderId="1" xfId="0" applyNumberFormat="1" applyFont="1" applyFill="1" applyBorder="1" applyAlignment="1" applyProtection="1">
      <alignment horizontal="center" vertical="center" wrapText="1"/>
    </xf>
    <xf numFmtId="166" fontId="38" fillId="0" borderId="0" xfId="0" applyNumberFormat="1" applyFont="1" applyAlignment="1" applyProtection="1">
      <alignment horizontal="center" vertical="center"/>
      <protection locked="0"/>
    </xf>
    <xf numFmtId="165" fontId="38" fillId="0" borderId="0" xfId="0" applyNumberFormat="1" applyFont="1" applyAlignment="1">
      <alignment horizontal="center" vertical="center"/>
    </xf>
    <xf numFmtId="165" fontId="11" fillId="3" borderId="1" xfId="0" applyNumberFormat="1" applyFont="1" applyFill="1" applyBorder="1" applyAlignment="1" applyProtection="1">
      <alignment horizontal="center" vertical="center"/>
    </xf>
    <xf numFmtId="0" fontId="41" fillId="0" borderId="0" xfId="0" applyFont="1" applyAlignment="1">
      <alignment vertical="center"/>
    </xf>
    <xf numFmtId="49" fontId="11" fillId="2" borderId="0" xfId="0" applyNumberFormat="1" applyFont="1" applyFill="1" applyBorder="1" applyAlignment="1" applyProtection="1">
      <alignment vertical="center" wrapText="1"/>
    </xf>
    <xf numFmtId="0" fontId="1" fillId="4"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0" fillId="0" borderId="0" xfId="0" applyFont="1" applyAlignment="1">
      <alignment vertical="center"/>
    </xf>
    <xf numFmtId="0" fontId="33"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19" fillId="0" borderId="0" xfId="0" applyFont="1" applyAlignment="1">
      <alignment horizontal="right" vertical="center"/>
    </xf>
    <xf numFmtId="0" fontId="2" fillId="5" borderId="1"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1" fillId="0" borderId="0" xfId="0" applyFont="1" applyAlignment="1" applyProtection="1">
      <alignment vertical="center"/>
    </xf>
    <xf numFmtId="0" fontId="40" fillId="0" borderId="0" xfId="0" applyFont="1" applyAlignment="1" applyProtection="1">
      <alignment vertical="center"/>
    </xf>
    <xf numFmtId="0" fontId="33" fillId="0" borderId="0" xfId="0" applyFont="1" applyAlignment="1" applyProtection="1">
      <alignment vertical="center"/>
    </xf>
    <xf numFmtId="0" fontId="42"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3" fillId="0" borderId="0" xfId="0" applyFont="1" applyAlignment="1" applyProtection="1">
      <alignment vertical="center"/>
    </xf>
    <xf numFmtId="20" fontId="4" fillId="0" borderId="0" xfId="0" applyNumberFormat="1" applyFont="1" applyAlignment="1" applyProtection="1">
      <alignment vertical="center"/>
    </xf>
    <xf numFmtId="165" fontId="11" fillId="3" borderId="1" xfId="0" applyNumberFormat="1" applyFont="1" applyFill="1" applyBorder="1" applyAlignment="1" applyProtection="1">
      <alignment horizontal="center" vertical="center"/>
      <protection locked="0"/>
    </xf>
    <xf numFmtId="0" fontId="11" fillId="3" borderId="1" xfId="0" applyNumberFormat="1" applyFont="1" applyFill="1" applyBorder="1" applyAlignment="1" applyProtection="1">
      <alignment horizontal="center" vertical="center" wrapText="1"/>
      <protection locked="0"/>
    </xf>
    <xf numFmtId="3" fontId="19" fillId="3" borderId="1" xfId="0" applyNumberFormat="1" applyFont="1" applyFill="1" applyBorder="1" applyAlignment="1">
      <alignment horizontal="center" vertical="center"/>
    </xf>
    <xf numFmtId="4" fontId="19" fillId="3" borderId="1"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3" borderId="1" xfId="0" applyNumberFormat="1" applyFont="1" applyFill="1" applyBorder="1" applyAlignment="1" applyProtection="1">
      <alignment vertical="center" wrapText="1"/>
      <protection locked="0"/>
    </xf>
    <xf numFmtId="4" fontId="2" fillId="6" borderId="1" xfId="0" applyNumberFormat="1" applyFont="1" applyFill="1" applyBorder="1" applyAlignment="1">
      <alignment vertical="center" wrapText="1"/>
    </xf>
    <xf numFmtId="0" fontId="21" fillId="0" borderId="7" xfId="0" applyFont="1" applyBorder="1" applyAlignment="1">
      <alignment horizontal="left" vertical="center"/>
    </xf>
    <xf numFmtId="0" fontId="21" fillId="0" borderId="8" xfId="0" applyFont="1" applyBorder="1" applyAlignment="1">
      <alignment horizontal="left" vertical="center"/>
    </xf>
    <xf numFmtId="0" fontId="21" fillId="0" borderId="0" xfId="0" applyFont="1" applyAlignment="1">
      <alignment horizontal="left" vertical="center"/>
    </xf>
    <xf numFmtId="168" fontId="3" fillId="3" borderId="1"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18"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3" borderId="1" xfId="0" applyNumberFormat="1" applyFont="1" applyFill="1" applyBorder="1" applyAlignment="1" applyProtection="1">
      <alignment horizontal="center" vertical="center"/>
    </xf>
    <xf numFmtId="0" fontId="44" fillId="0" borderId="0" xfId="0" applyFont="1" applyAlignment="1"/>
    <xf numFmtId="0" fontId="44" fillId="0" borderId="0" xfId="0" applyFont="1" applyAlignment="1">
      <alignment vertical="center"/>
    </xf>
    <xf numFmtId="0" fontId="45" fillId="0" borderId="0" xfId="0" applyFont="1" applyAlignment="1">
      <alignment vertical="center"/>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46"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0" fontId="47" fillId="0" borderId="0" xfId="0" applyFont="1" applyFill="1" applyBorder="1" applyAlignment="1">
      <alignment horizontal="center" vertical="center" wrapText="1"/>
    </xf>
    <xf numFmtId="4" fontId="47" fillId="0" borderId="0" xfId="0" applyNumberFormat="1" applyFont="1" applyFill="1" applyBorder="1" applyAlignment="1">
      <alignment vertical="center" wrapText="1"/>
    </xf>
    <xf numFmtId="165" fontId="11" fillId="3" borderId="1" xfId="0" applyNumberFormat="1" applyFont="1" applyFill="1" applyBorder="1" applyAlignment="1" applyProtection="1">
      <alignment horizontal="center" vertical="center" wrapText="1"/>
    </xf>
    <xf numFmtId="49" fontId="48" fillId="0" borderId="0" xfId="0" applyNumberFormat="1" applyFont="1" applyFill="1" applyBorder="1" applyAlignment="1" applyProtection="1">
      <alignment horizontal="left" vertical="center"/>
    </xf>
    <xf numFmtId="49" fontId="49" fillId="0" borderId="0" xfId="0" applyNumberFormat="1" applyFont="1" applyFill="1" applyBorder="1" applyAlignment="1" applyProtection="1">
      <alignment horizontal="left" vertical="center"/>
    </xf>
    <xf numFmtId="0" fontId="46"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0" fillId="2" borderId="0" xfId="0" applyNumberFormat="1" applyFont="1" applyFill="1" applyBorder="1" applyAlignment="1" applyProtection="1">
      <alignment vertical="center"/>
    </xf>
    <xf numFmtId="49" fontId="10" fillId="2" borderId="0" xfId="0" applyNumberFormat="1" applyFont="1" applyFill="1" applyBorder="1" applyAlignment="1" applyProtection="1">
      <alignment horizontal="left" vertical="center"/>
    </xf>
    <xf numFmtId="0" fontId="14" fillId="4" borderId="11" xfId="0" applyFont="1" applyFill="1" applyBorder="1" applyAlignment="1" applyProtection="1">
      <alignment horizontal="right" vertical="center"/>
    </xf>
    <xf numFmtId="49" fontId="3" fillId="3" borderId="9" xfId="0" applyNumberFormat="1" applyFont="1" applyFill="1" applyBorder="1" applyAlignment="1" applyProtection="1">
      <alignment horizontal="center" vertical="center" wrapText="1"/>
      <protection locked="0"/>
    </xf>
    <xf numFmtId="0" fontId="44" fillId="0" borderId="0" xfId="0" applyFont="1" applyAlignment="1">
      <alignment horizontal="center" vertical="center" wrapText="1"/>
    </xf>
    <xf numFmtId="165" fontId="44" fillId="0" borderId="0" xfId="0" applyNumberFormat="1" applyFont="1" applyAlignment="1">
      <alignment horizontal="center" vertical="center"/>
    </xf>
    <xf numFmtId="166" fontId="44" fillId="0" borderId="0" xfId="0" applyNumberFormat="1" applyFont="1" applyAlignment="1" applyProtection="1">
      <alignment horizontal="center" vertical="center"/>
      <protection locked="0"/>
    </xf>
    <xf numFmtId="49" fontId="3" fillId="3" borderId="9" xfId="0" applyNumberFormat="1" applyFont="1" applyFill="1" applyBorder="1" applyAlignment="1" applyProtection="1">
      <alignment horizontal="left" vertical="center" wrapText="1"/>
      <protection locked="0"/>
    </xf>
    <xf numFmtId="165" fontId="11" fillId="3" borderId="9" xfId="0" applyNumberFormat="1" applyFont="1" applyFill="1" applyBorder="1" applyAlignment="1" applyProtection="1">
      <alignment horizontal="center" vertical="center" wrapText="1"/>
    </xf>
    <xf numFmtId="167" fontId="3" fillId="3" borderId="9" xfId="0" applyNumberFormat="1" applyFont="1" applyFill="1" applyBorder="1" applyAlignment="1" applyProtection="1">
      <alignment horizontal="center" vertical="center" wrapText="1"/>
      <protection locked="0"/>
    </xf>
    <xf numFmtId="3" fontId="3" fillId="3" borderId="9" xfId="0" applyNumberFormat="1" applyFont="1" applyFill="1" applyBorder="1" applyAlignment="1" applyProtection="1">
      <alignment horizontal="left" vertical="center" wrapText="1"/>
      <protection locked="0"/>
    </xf>
    <xf numFmtId="0" fontId="21" fillId="5" borderId="10" xfId="0" applyFont="1" applyFill="1" applyBorder="1" applyAlignment="1">
      <alignment horizontal="center" vertical="center" wrapText="1"/>
    </xf>
    <xf numFmtId="0" fontId="21" fillId="5" borderId="9" xfId="0" applyFont="1" applyFill="1" applyBorder="1" applyAlignment="1">
      <alignment horizontal="center" vertical="center" wrapText="1"/>
    </xf>
    <xf numFmtId="0" fontId="3" fillId="0" borderId="0" xfId="0" applyFont="1" applyAlignment="1">
      <alignment vertical="center"/>
    </xf>
    <xf numFmtId="0" fontId="52" fillId="0" borderId="0" xfId="0" applyFont="1" applyAlignment="1">
      <alignment vertical="center"/>
    </xf>
    <xf numFmtId="0" fontId="25" fillId="0" borderId="0" xfId="0" applyFont="1" applyAlignment="1">
      <alignment vertical="center"/>
    </xf>
    <xf numFmtId="0" fontId="52"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4" fillId="0" borderId="0" xfId="0" applyFont="1" applyAlignment="1" applyProtection="1">
      <alignment vertical="center"/>
    </xf>
    <xf numFmtId="0" fontId="4" fillId="0" borderId="0" xfId="0" applyFont="1" applyAlignment="1" applyProtection="1">
      <alignment horizontal="right" vertical="center"/>
    </xf>
    <xf numFmtId="0" fontId="4" fillId="0" borderId="0" xfId="0" quotePrefix="1" applyFont="1" applyAlignment="1" applyProtection="1">
      <alignment horizontal="right" vertical="center"/>
    </xf>
    <xf numFmtId="0" fontId="4" fillId="0" borderId="0" xfId="0" applyFont="1" applyAlignment="1">
      <alignment vertical="center"/>
    </xf>
    <xf numFmtId="0" fontId="3" fillId="3" borderId="1" xfId="0" applyNumberFormat="1" applyFont="1" applyFill="1" applyBorder="1" applyAlignment="1" applyProtection="1">
      <alignment horizontal="center" vertical="center" wrapText="1"/>
      <protection locked="0"/>
    </xf>
    <xf numFmtId="0" fontId="3" fillId="3" borderId="1" xfId="0" applyNumberFormat="1" applyFont="1" applyFill="1" applyBorder="1" applyAlignment="1" applyProtection="1">
      <alignment horizontal="center" vertical="center" wrapText="1"/>
    </xf>
    <xf numFmtId="0" fontId="3" fillId="3" borderId="1" xfId="0" applyNumberFormat="1" applyFont="1" applyFill="1" applyBorder="1" applyAlignment="1" applyProtection="1">
      <alignment horizontal="left" vertical="center" wrapText="1"/>
    </xf>
    <xf numFmtId="0" fontId="44" fillId="0" borderId="0" xfId="0" applyFont="1" applyAlignment="1" applyProtection="1">
      <alignment vertical="center"/>
    </xf>
    <xf numFmtId="4" fontId="4" fillId="3" borderId="1" xfId="0" applyNumberFormat="1" applyFont="1" applyFill="1" applyBorder="1" applyAlignment="1">
      <alignment horizontal="center" vertical="center"/>
    </xf>
    <xf numFmtId="3" fontId="4" fillId="3" borderId="1" xfId="0" applyNumberFormat="1" applyFont="1" applyFill="1" applyBorder="1" applyAlignment="1">
      <alignment horizontal="center" vertical="center"/>
    </xf>
    <xf numFmtId="0" fontId="4" fillId="0" borderId="0" xfId="0" applyFont="1" applyAlignment="1">
      <alignment horizontal="right" vertical="center"/>
    </xf>
    <xf numFmtId="2" fontId="4" fillId="0" borderId="0" xfId="0" applyNumberFormat="1" applyFont="1" applyAlignment="1">
      <alignment vertical="center"/>
    </xf>
    <xf numFmtId="4" fontId="11" fillId="3" borderId="1" xfId="0" applyNumberFormat="1" applyFont="1" applyFill="1" applyBorder="1" applyAlignment="1" applyProtection="1">
      <alignment vertical="center" wrapText="1"/>
      <protection locked="0"/>
    </xf>
    <xf numFmtId="0" fontId="11" fillId="0" borderId="0" xfId="0" applyFont="1" applyAlignment="1">
      <alignment vertical="center"/>
    </xf>
    <xf numFmtId="0" fontId="12" fillId="3" borderId="1" xfId="0" applyNumberFormat="1" applyFont="1" applyFill="1" applyBorder="1" applyAlignment="1" applyProtection="1">
      <alignment horizontal="center" vertical="center" wrapText="1"/>
      <protection locked="0"/>
    </xf>
    <xf numFmtId="0" fontId="12" fillId="3" borderId="1" xfId="0" applyNumberFormat="1" applyFont="1" applyFill="1" applyBorder="1" applyAlignment="1" applyProtection="1">
      <alignment horizontal="center" vertical="center" wrapText="1"/>
    </xf>
    <xf numFmtId="0" fontId="3" fillId="3" borderId="9" xfId="0" applyNumberFormat="1" applyFont="1" applyFill="1" applyBorder="1" applyAlignment="1" applyProtection="1">
      <alignment horizontal="center" vertical="center" wrapText="1"/>
    </xf>
    <xf numFmtId="49" fontId="11" fillId="3" borderId="1" xfId="0" applyNumberFormat="1" applyFont="1" applyFill="1" applyBorder="1" applyAlignment="1" applyProtection="1">
      <alignment horizontal="center" vertical="center" wrapText="1"/>
      <protection locked="0"/>
    </xf>
    <xf numFmtId="49" fontId="52" fillId="3" borderId="1" xfId="0" applyNumberFormat="1" applyFont="1" applyFill="1" applyBorder="1" applyAlignment="1" applyProtection="1">
      <alignment horizontal="center" vertical="center" wrapText="1"/>
      <protection locked="0"/>
    </xf>
    <xf numFmtId="3" fontId="2" fillId="3" borderId="1" xfId="0" applyNumberFormat="1" applyFont="1" applyFill="1" applyBorder="1" applyAlignment="1" applyProtection="1">
      <alignment horizontal="left" vertical="center" wrapText="1"/>
      <protection locked="0"/>
    </xf>
    <xf numFmtId="0" fontId="54" fillId="0" borderId="0" xfId="0" applyFont="1"/>
    <xf numFmtId="0" fontId="55" fillId="0" borderId="0" xfId="0" applyFont="1"/>
    <xf numFmtId="0" fontId="56" fillId="0" borderId="0" xfId="0" applyFont="1"/>
    <xf numFmtId="9" fontId="57" fillId="0" borderId="0" xfId="0" applyNumberFormat="1" applyFont="1" applyAlignment="1">
      <alignment horizontal="center"/>
    </xf>
    <xf numFmtId="10" fontId="57" fillId="0" borderId="0" xfId="0" applyNumberFormat="1" applyFont="1" applyAlignment="1">
      <alignment horizontal="center"/>
    </xf>
    <xf numFmtId="3" fontId="2" fillId="3" borderId="9" xfId="0" applyNumberFormat="1" applyFont="1" applyFill="1" applyBorder="1" applyAlignment="1" applyProtection="1">
      <alignment horizontal="left" vertical="center" wrapText="1"/>
      <protection locked="0"/>
    </xf>
    <xf numFmtId="0" fontId="24" fillId="0" borderId="0" xfId="0" applyFont="1" applyAlignment="1">
      <alignment wrapText="1"/>
    </xf>
    <xf numFmtId="3" fontId="3" fillId="3" borderId="1" xfId="0" quotePrefix="1" applyNumberFormat="1" applyFont="1" applyFill="1" applyBorder="1" applyAlignment="1" applyProtection="1">
      <alignment horizontal="left" vertical="center" wrapText="1"/>
      <protection locked="0"/>
    </xf>
    <xf numFmtId="14" fontId="3" fillId="3" borderId="1" xfId="0" applyNumberFormat="1" applyFont="1" applyFill="1" applyBorder="1" applyAlignment="1" applyProtection="1">
      <alignment horizontal="left" vertical="center" wrapText="1"/>
      <protection locked="0"/>
    </xf>
    <xf numFmtId="0" fontId="21" fillId="0" borderId="0" xfId="0" applyFont="1" applyBorder="1" applyAlignment="1">
      <alignment horizontal="left" vertical="center"/>
    </xf>
    <xf numFmtId="0" fontId="4" fillId="0" borderId="0" xfId="0" applyFont="1" applyBorder="1" applyAlignment="1">
      <alignment vertical="center"/>
    </xf>
    <xf numFmtId="0" fontId="58" fillId="0" borderId="0" xfId="0" applyFont="1" applyAlignment="1">
      <alignment vertical="center"/>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5" borderId="2" xfId="0" applyNumberFormat="1" applyFont="1" applyFill="1" applyBorder="1" applyAlignment="1" applyProtection="1">
      <alignment horizontal="center" vertical="center" wrapText="1" shrinkToFit="1"/>
    </xf>
    <xf numFmtId="49" fontId="8" fillId="5" borderId="3" xfId="0" applyNumberFormat="1" applyFont="1" applyFill="1" applyBorder="1" applyAlignment="1" applyProtection="1">
      <alignment horizontal="center" vertical="center" wrapText="1" shrinkToFit="1"/>
    </xf>
    <xf numFmtId="49" fontId="8" fillId="5"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12" xfId="0" applyNumberFormat="1" applyFont="1" applyBorder="1" applyAlignment="1">
      <alignment vertical="center" wrapText="1"/>
    </xf>
    <xf numFmtId="49" fontId="25" fillId="0" borderId="13" xfId="0" applyNumberFormat="1" applyFont="1" applyBorder="1" applyAlignment="1">
      <alignment vertical="center" wrapText="1"/>
    </xf>
    <xf numFmtId="49" fontId="25" fillId="0" borderId="11"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3" borderId="14" xfId="0" applyNumberFormat="1" applyFont="1" applyFill="1" applyBorder="1" applyAlignment="1" applyProtection="1">
      <alignment horizontal="center" vertical="center" wrapText="1"/>
      <protection locked="0"/>
    </xf>
    <xf numFmtId="49" fontId="1" fillId="3" borderId="16" xfId="0" applyNumberFormat="1" applyFont="1" applyFill="1" applyBorder="1" applyAlignment="1" applyProtection="1">
      <alignment horizontal="center" vertical="center" wrapText="1"/>
      <protection locked="0"/>
    </xf>
    <xf numFmtId="49" fontId="12" fillId="7" borderId="14" xfId="0" applyNumberFormat="1" applyFont="1" applyFill="1" applyBorder="1" applyAlignment="1" applyProtection="1">
      <alignment vertical="center"/>
      <protection locked="0"/>
    </xf>
    <xf numFmtId="49" fontId="12" fillId="7" borderId="16" xfId="0" applyNumberFormat="1" applyFont="1" applyFill="1" applyBorder="1" applyAlignment="1" applyProtection="1">
      <alignment vertical="center"/>
      <protection locked="0"/>
    </xf>
    <xf numFmtId="49" fontId="12" fillId="3" borderId="14" xfId="0" applyNumberFormat="1" applyFont="1" applyFill="1" applyBorder="1" applyAlignment="1" applyProtection="1">
      <alignment vertical="center"/>
      <protection locked="0"/>
    </xf>
    <xf numFmtId="49" fontId="12" fillId="3" borderId="16" xfId="0" applyNumberFormat="1" applyFont="1" applyFill="1" applyBorder="1" applyAlignment="1" applyProtection="1">
      <alignment vertical="center"/>
      <protection locked="0"/>
    </xf>
    <xf numFmtId="0" fontId="36" fillId="4" borderId="5" xfId="0" quotePrefix="1" applyFont="1" applyFill="1" applyBorder="1" applyAlignment="1" applyProtection="1">
      <alignment horizontal="center" vertical="center"/>
    </xf>
    <xf numFmtId="0" fontId="36" fillId="4"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8" xfId="0" applyNumberFormat="1" applyFont="1" applyFill="1" applyBorder="1" applyAlignment="1" applyProtection="1">
      <alignment horizontal="right" vertical="center"/>
    </xf>
    <xf numFmtId="0" fontId="8" fillId="4" borderId="12" xfId="0" applyFont="1" applyFill="1" applyBorder="1" applyAlignment="1" applyProtection="1">
      <alignment horizontal="left" vertical="center" wrapText="1"/>
    </xf>
    <xf numFmtId="0" fontId="0" fillId="0" borderId="13" xfId="0" applyBorder="1" applyAlignment="1" applyProtection="1">
      <alignment horizontal="left" vertical="center"/>
    </xf>
    <xf numFmtId="49" fontId="12" fillId="7" borderId="14" xfId="0" applyNumberFormat="1" applyFont="1" applyFill="1" applyBorder="1" applyAlignment="1" applyProtection="1">
      <alignment horizontal="left" vertical="center"/>
      <protection locked="0"/>
    </xf>
    <xf numFmtId="49" fontId="12" fillId="3" borderId="15" xfId="0" applyNumberFormat="1" applyFont="1" applyFill="1" applyBorder="1" applyAlignment="1" applyProtection="1">
      <alignment horizontal="left" vertical="center"/>
      <protection locked="0"/>
    </xf>
    <xf numFmtId="49" fontId="12" fillId="3" borderId="16" xfId="0" applyNumberFormat="1" applyFont="1" applyFill="1" applyBorder="1" applyAlignment="1" applyProtection="1">
      <alignment horizontal="left" vertical="center"/>
      <protection locked="0"/>
    </xf>
    <xf numFmtId="49" fontId="12" fillId="3" borderId="14" xfId="0" applyNumberFormat="1" applyFont="1" applyFill="1" applyBorder="1" applyAlignment="1" applyProtection="1">
      <alignment horizontal="left" vertical="center"/>
      <protection locked="0"/>
    </xf>
    <xf numFmtId="49" fontId="53" fillId="7" borderId="14" xfId="1" applyNumberFormat="1" applyFill="1" applyBorder="1" applyAlignment="1" applyProtection="1">
      <alignment horizontal="left" vertical="center"/>
      <protection locked="0"/>
    </xf>
    <xf numFmtId="0" fontId="44" fillId="0" borderId="0" xfId="0" applyFont="1" applyAlignment="1">
      <alignment horizontal="left" vertical="center" wrapText="1"/>
    </xf>
    <xf numFmtId="49" fontId="11"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169" fontId="11" fillId="3" borderId="14" xfId="0" applyNumberFormat="1" applyFont="1" applyFill="1" applyBorder="1" applyAlignment="1" applyProtection="1">
      <alignment horizontal="left" vertical="center" wrapText="1"/>
      <protection locked="0"/>
    </xf>
    <xf numFmtId="169" fontId="11" fillId="3" borderId="15" xfId="0" applyNumberFormat="1" applyFont="1" applyFill="1" applyBorder="1" applyAlignment="1" applyProtection="1">
      <alignment horizontal="left" vertical="center" wrapText="1"/>
      <protection locked="0"/>
    </xf>
    <xf numFmtId="169" fontId="11" fillId="3" borderId="16"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horizontal="left" vertical="center" wrapText="1"/>
    </xf>
    <xf numFmtId="49" fontId="28" fillId="2" borderId="0" xfId="0" applyNumberFormat="1" applyFont="1" applyFill="1" applyBorder="1" applyAlignment="1" applyProtection="1">
      <alignment vertical="center" wrapText="1"/>
    </xf>
    <xf numFmtId="169" fontId="11" fillId="3" borderId="17" xfId="0" applyNumberFormat="1" applyFont="1" applyFill="1" applyBorder="1" applyAlignment="1" applyProtection="1">
      <alignment horizontal="left" vertical="center" wrapText="1"/>
      <protection locked="0"/>
    </xf>
    <xf numFmtId="169" fontId="11" fillId="3" borderId="18" xfId="0" applyNumberFormat="1" applyFont="1" applyFill="1" applyBorder="1" applyAlignment="1" applyProtection="1">
      <alignment horizontal="left" vertical="center" wrapText="1"/>
      <protection locked="0"/>
    </xf>
    <xf numFmtId="169" fontId="11" fillId="3" borderId="19" xfId="0" applyNumberFormat="1" applyFont="1" applyFill="1" applyBorder="1" applyAlignment="1" applyProtection="1">
      <alignment horizontal="left" vertical="center" wrapText="1"/>
      <protection locked="0"/>
    </xf>
    <xf numFmtId="169" fontId="11" fillId="3" borderId="20" xfId="0" applyNumberFormat="1" applyFont="1" applyFill="1" applyBorder="1" applyAlignment="1" applyProtection="1">
      <alignment horizontal="left" vertical="center" wrapText="1"/>
      <protection locked="0"/>
    </xf>
    <xf numFmtId="169" fontId="11" fillId="3" borderId="21" xfId="0" applyNumberFormat="1" applyFont="1" applyFill="1" applyBorder="1" applyAlignment="1" applyProtection="1">
      <alignment horizontal="left" vertical="center" wrapText="1"/>
      <protection locked="0"/>
    </xf>
    <xf numFmtId="169" fontId="11" fillId="3" borderId="22" xfId="0" applyNumberFormat="1" applyFont="1" applyFill="1" applyBorder="1" applyAlignment="1" applyProtection="1">
      <alignment horizontal="left" vertical="center" wrapText="1"/>
      <protection locked="0"/>
    </xf>
    <xf numFmtId="49" fontId="11" fillId="3" borderId="14" xfId="0" applyNumberFormat="1" applyFont="1" applyFill="1" applyBorder="1" applyAlignment="1" applyProtection="1">
      <alignment horizontal="left" vertical="center" wrapText="1"/>
      <protection locked="0"/>
    </xf>
    <xf numFmtId="49" fontId="11" fillId="3" borderId="15" xfId="0" applyNumberFormat="1" applyFont="1" applyFill="1" applyBorder="1" applyAlignment="1" applyProtection="1">
      <alignment horizontal="left" vertical="center" wrapText="1"/>
      <protection locked="0"/>
    </xf>
    <xf numFmtId="49" fontId="11" fillId="3" borderId="16" xfId="0" applyNumberFormat="1" applyFont="1" applyFill="1" applyBorder="1" applyAlignment="1" applyProtection="1">
      <alignment horizontal="left" vertical="center" wrapText="1"/>
      <protection locked="0"/>
    </xf>
    <xf numFmtId="0" fontId="21" fillId="0" borderId="7" xfId="0" applyFont="1" applyBorder="1" applyAlignment="1">
      <alignment horizontal="left" vertical="center" wrapText="1"/>
    </xf>
    <xf numFmtId="0" fontId="21" fillId="0" borderId="0" xfId="0" applyFont="1" applyAlignment="1">
      <alignment horizontal="left" vertical="center" wrapText="1"/>
    </xf>
    <xf numFmtId="0" fontId="21" fillId="0" borderId="8" xfId="0" applyFont="1" applyBorder="1" applyAlignment="1">
      <alignment horizontal="left" vertical="center" wrapText="1"/>
    </xf>
    <xf numFmtId="165" fontId="11" fillId="3" borderId="1" xfId="0" applyNumberFormat="1" applyFont="1" applyFill="1" applyBorder="1" applyAlignment="1" applyProtection="1">
      <alignment horizontal="center" vertical="center"/>
    </xf>
    <xf numFmtId="0" fontId="11" fillId="3" borderId="14" xfId="0" applyNumberFormat="1" applyFont="1" applyFill="1" applyBorder="1" applyAlignment="1" applyProtection="1">
      <alignment vertical="center" wrapText="1"/>
    </xf>
    <xf numFmtId="0" fontId="11" fillId="3" borderId="16" xfId="0" applyNumberFormat="1" applyFont="1" applyFill="1" applyBorder="1" applyAlignment="1" applyProtection="1">
      <alignment vertical="center" wrapText="1"/>
    </xf>
    <xf numFmtId="0" fontId="3" fillId="3" borderId="1" xfId="0" applyNumberFormat="1" applyFont="1" applyFill="1" applyBorder="1" applyAlignment="1" applyProtection="1">
      <alignment horizontal="center" vertical="center" wrapText="1"/>
    </xf>
    <xf numFmtId="0" fontId="1" fillId="8" borderId="1" xfId="0" applyFont="1" applyFill="1" applyBorder="1" applyAlignment="1">
      <alignment horizontal="center" vertical="center"/>
    </xf>
    <xf numFmtId="169" fontId="11" fillId="3" borderId="1" xfId="0" applyNumberFormat="1" applyFont="1" applyFill="1" applyBorder="1" applyAlignment="1" applyProtection="1">
      <alignment horizontal="center" vertical="center" wrapText="1"/>
      <protection locked="0"/>
    </xf>
    <xf numFmtId="49" fontId="11" fillId="3" borderId="1" xfId="0" applyNumberFormat="1" applyFont="1" applyFill="1" applyBorder="1" applyAlignment="1" applyProtection="1">
      <alignment horizontal="center" vertical="center" wrapText="1"/>
      <protection locked="0"/>
    </xf>
    <xf numFmtId="49" fontId="30" fillId="3" borderId="1" xfId="0" applyNumberFormat="1" applyFont="1" applyFill="1" applyBorder="1" applyAlignment="1" applyProtection="1">
      <alignment horizontal="center" vertical="center" wrapText="1"/>
      <protection locked="0"/>
    </xf>
    <xf numFmtId="49" fontId="11" fillId="3" borderId="1" xfId="0" applyNumberFormat="1" applyFont="1" applyFill="1" applyBorder="1" applyAlignment="1" applyProtection="1">
      <alignment horizontal="justify" vertical="justify" wrapText="1"/>
      <protection locked="0"/>
    </xf>
    <xf numFmtId="0" fontId="11" fillId="3" borderId="1" xfId="0" applyNumberFormat="1" applyFont="1" applyFill="1" applyBorder="1" applyAlignment="1" applyProtection="1">
      <alignment horizontal="center" vertical="center" wrapText="1"/>
    </xf>
    <xf numFmtId="49" fontId="30" fillId="3" borderId="1" xfId="0" applyNumberFormat="1" applyFont="1" applyFill="1" applyBorder="1" applyAlignment="1" applyProtection="1">
      <alignment horizontal="justify" vertical="justify" wrapText="1"/>
      <protection locked="0"/>
    </xf>
    <xf numFmtId="0" fontId="1" fillId="8" borderId="14" xfId="0" applyFont="1" applyFill="1" applyBorder="1" applyAlignment="1">
      <alignment horizontal="center" vertical="center"/>
    </xf>
    <xf numFmtId="0" fontId="1" fillId="8" borderId="16" xfId="0" applyFont="1" applyFill="1" applyBorder="1" applyAlignment="1">
      <alignment horizontal="center" vertical="center"/>
    </xf>
    <xf numFmtId="0" fontId="11" fillId="3" borderId="14" xfId="0" applyNumberFormat="1" applyFont="1" applyFill="1" applyBorder="1" applyAlignment="1" applyProtection="1">
      <alignment horizontal="center" vertical="center" wrapText="1"/>
    </xf>
    <xf numFmtId="0" fontId="11" fillId="3" borderId="16" xfId="0" applyNumberFormat="1" applyFont="1" applyFill="1" applyBorder="1" applyAlignment="1" applyProtection="1">
      <alignment horizontal="center" vertical="center" wrapText="1"/>
    </xf>
    <xf numFmtId="166" fontId="11" fillId="3" borderId="1" xfId="0" applyNumberFormat="1" applyFont="1" applyFill="1" applyBorder="1" applyAlignment="1" applyProtection="1">
      <alignment horizontal="center" vertical="center"/>
    </xf>
    <xf numFmtId="0" fontId="12" fillId="3" borderId="14" xfId="0" applyNumberFormat="1" applyFont="1" applyFill="1" applyBorder="1" applyAlignment="1" applyProtection="1">
      <alignment vertical="center" wrapText="1"/>
    </xf>
    <xf numFmtId="0" fontId="12" fillId="3" borderId="16" xfId="0" applyNumberFormat="1" applyFont="1" applyFill="1" applyBorder="1" applyAlignment="1" applyProtection="1">
      <alignment vertical="center" wrapText="1"/>
    </xf>
    <xf numFmtId="3" fontId="3" fillId="3" borderId="17" xfId="0" applyNumberFormat="1" applyFont="1" applyFill="1" applyBorder="1" applyAlignment="1" applyProtection="1">
      <alignment horizontal="center" vertical="center" wrapText="1"/>
      <protection locked="0"/>
    </xf>
    <xf numFmtId="3" fontId="3" fillId="3" borderId="18" xfId="0" applyNumberFormat="1" applyFont="1" applyFill="1" applyBorder="1" applyAlignment="1" applyProtection="1">
      <alignment horizontal="center" vertical="center" wrapText="1"/>
      <protection locked="0"/>
    </xf>
    <xf numFmtId="3" fontId="3" fillId="3" borderId="19" xfId="0" applyNumberFormat="1" applyFont="1" applyFill="1" applyBorder="1" applyAlignment="1" applyProtection="1">
      <alignment horizontal="center" vertical="center" wrapText="1"/>
      <protection locked="0"/>
    </xf>
    <xf numFmtId="3" fontId="12" fillId="3" borderId="17" xfId="0" applyNumberFormat="1" applyFont="1" applyFill="1" applyBorder="1" applyAlignment="1" applyProtection="1">
      <alignment horizontal="center" vertical="center" wrapText="1"/>
      <protection locked="0"/>
    </xf>
    <xf numFmtId="3" fontId="12" fillId="3" borderId="18" xfId="0" applyNumberFormat="1" applyFont="1" applyFill="1" applyBorder="1" applyAlignment="1" applyProtection="1">
      <alignment horizontal="center" vertical="center" wrapText="1"/>
      <protection locked="0"/>
    </xf>
    <xf numFmtId="3" fontId="12" fillId="3" borderId="19" xfId="0" applyNumberFormat="1" applyFont="1" applyFill="1" applyBorder="1" applyAlignment="1" applyProtection="1">
      <alignment horizontal="center" vertical="center" wrapText="1"/>
      <protection locked="0"/>
    </xf>
    <xf numFmtId="0" fontId="12" fillId="3" borderId="14" xfId="0" applyNumberFormat="1" applyFont="1" applyFill="1" applyBorder="1" applyAlignment="1" applyProtection="1">
      <alignment horizontal="center" vertical="center" wrapText="1"/>
    </xf>
    <xf numFmtId="0" fontId="12" fillId="3" borderId="16" xfId="0" applyNumberFormat="1" applyFont="1" applyFill="1" applyBorder="1" applyAlignment="1" applyProtection="1">
      <alignment horizontal="center" vertical="center" wrapText="1"/>
    </xf>
    <xf numFmtId="0" fontId="46" fillId="0" borderId="0" xfId="0" applyFont="1" applyAlignment="1">
      <alignment vertical="center"/>
    </xf>
    <xf numFmtId="0" fontId="11" fillId="3" borderId="1" xfId="0" applyNumberFormat="1" applyFont="1" applyFill="1" applyBorder="1" applyAlignment="1" applyProtection="1">
      <alignment horizontal="left" vertical="center" wrapText="1"/>
      <protection locked="0"/>
    </xf>
    <xf numFmtId="0" fontId="3" fillId="3" borderId="1" xfId="0" applyNumberFormat="1" applyFont="1" applyFill="1" applyBorder="1" applyAlignment="1" applyProtection="1">
      <alignment horizontal="left" vertical="center" wrapText="1"/>
    </xf>
    <xf numFmtId="49" fontId="3" fillId="3" borderId="10" xfId="0" applyNumberFormat="1" applyFont="1" applyFill="1" applyBorder="1" applyAlignment="1" applyProtection="1">
      <alignment horizontal="center" vertical="center" wrapText="1"/>
      <protection locked="0"/>
    </xf>
    <xf numFmtId="49" fontId="3" fillId="3" borderId="23" xfId="0" applyNumberFormat="1" applyFont="1" applyFill="1" applyBorder="1" applyAlignment="1" applyProtection="1">
      <alignment horizontal="center" vertical="center" wrapText="1"/>
      <protection locked="0"/>
    </xf>
    <xf numFmtId="49" fontId="3" fillId="3" borderId="9" xfId="0" applyNumberFormat="1" applyFont="1" applyFill="1" applyBorder="1" applyAlignment="1" applyProtection="1">
      <alignment horizontal="center" vertical="center" wrapText="1"/>
      <protection locked="0"/>
    </xf>
  </cellXfs>
  <cellStyles count="19">
    <cellStyle name="Collegamento ipertestuale" xfId="1" builtinId="8"/>
    <cellStyle name="Collegamento ipertestuale 2" xfId="2"/>
    <cellStyle name="Euro" xfId="3"/>
    <cellStyle name="Euro 2" xfId="4"/>
    <cellStyle name="Excel Built-in Normal" xfId="5"/>
    <cellStyle name="Migliaia [0] 2" xfId="6"/>
    <cellStyle name="Migliaia [0] 3" xfId="7"/>
    <cellStyle name="Migliaia 2" xfId="8"/>
    <cellStyle name="Migliaia 2 2" xfId="9"/>
    <cellStyle name="Migliaia 3" xfId="10"/>
    <cellStyle name="Normal 2" xfId="11"/>
    <cellStyle name="Normale" xfId="0" builtinId="0"/>
    <cellStyle name="Normale 2" xfId="12"/>
    <cellStyle name="Normale 3" xfId="13"/>
    <cellStyle name="Normale 3 2" xfId="14"/>
    <cellStyle name="Normale 3_Modelli_Piano_revisione_periodica" xfId="15"/>
    <cellStyle name="Normale 4" xfId="16"/>
    <cellStyle name="Normale 5" xfId="17"/>
    <cellStyle name="Normale_Foglio1" xfId="18"/>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checked="Checked"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checked="Checked"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checked="Checked"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checked="Checked"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checked="Checked"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checked="Checked"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it-IT"/>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221010</xdr:colOff>
      <xdr:row>4</xdr:row>
      <xdr:rowOff>133920</xdr:rowOff>
    </xdr:from>
    <xdr:ext cx="2226239" cy="526320"/>
    <xdr:sp macro="" textlink="">
      <xdr:nvSpPr>
        <xdr:cNvPr id="2" name="AutoShape 3"/>
        <xdr:cNvSpPr/>
      </xdr:nvSpPr>
      <xdr:spPr>
        <a:xfrm>
          <a:off x="4221510" y="895920"/>
          <a:ext cx="2226239" cy="52632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36720" tIns="27360" rIns="36720" bIns="0" anchor="t" compatLnSpc="0">
          <a:noAutofit/>
        </a:bodyPr>
        <a:lstStyle/>
        <a:p>
          <a:pPr lvl="0" algn="ctr" rtl="0" hangingPunct="0">
            <a:buNone/>
            <a:tabLst/>
            <a:defRPr sz="1800"/>
          </a:pPr>
          <a:r>
            <a:rPr lang="it-IT" sz="1200" b="1" i="0" u="none" strike="noStrike" kern="1200" spc="0">
              <a:solidFill>
                <a:srgbClr val="000000"/>
              </a:solidFill>
              <a:latin typeface="Arial" pitchFamily="18"/>
              <a:ea typeface="Segoe UI" pitchFamily="2"/>
              <a:cs typeface="Arial"/>
            </a:rPr>
            <a:t>PROVINCIA DI REGGIO EMILIA</a:t>
          </a:r>
        </a:p>
      </xdr:txBody>
    </xdr:sp>
    <xdr:clientData/>
  </xdr:oneCellAnchor>
  <xdr:twoCellAnchor editAs="oneCell">
    <xdr:from>
      <xdr:col>7</xdr:col>
      <xdr:colOff>0</xdr:colOff>
      <xdr:row>7</xdr:row>
      <xdr:rowOff>66675</xdr:rowOff>
    </xdr:from>
    <xdr:to>
      <xdr:col>7</xdr:col>
      <xdr:colOff>0</xdr:colOff>
      <xdr:row>13</xdr:row>
      <xdr:rowOff>171450</xdr:rowOff>
    </xdr:to>
    <xdr:sp macro="" textlink="">
      <xdr:nvSpPr>
        <xdr:cNvPr id="52226" name="Line 4"/>
        <xdr:cNvSpPr>
          <a:spLocks noChangeShapeType="1"/>
        </xdr:cNvSpPr>
      </xdr:nvSpPr>
      <xdr:spPr bwMode="auto">
        <a:xfrm>
          <a:off x="4333875" y="1400175"/>
          <a:ext cx="0" cy="1247775"/>
        </a:xfrm>
        <a:prstGeom prst="line">
          <a:avLst/>
        </a:prstGeom>
        <a:noFill/>
        <a:ln w="9360">
          <a:solidFill>
            <a:srgbClr val="000000"/>
          </a:solidFill>
          <a:round/>
          <a:headEnd/>
          <a:tailEnd/>
        </a:ln>
      </xdr:spPr>
    </xdr:sp>
    <xdr:clientData/>
  </xdr:twoCellAnchor>
  <xdr:twoCellAnchor editAs="oneCell">
    <xdr:from>
      <xdr:col>1</xdr:col>
      <xdr:colOff>0</xdr:colOff>
      <xdr:row>13</xdr:row>
      <xdr:rowOff>142875</xdr:rowOff>
    </xdr:from>
    <xdr:to>
      <xdr:col>13</xdr:col>
      <xdr:colOff>333375</xdr:colOff>
      <xdr:row>13</xdr:row>
      <xdr:rowOff>180975</xdr:rowOff>
    </xdr:to>
    <xdr:sp macro="" textlink="">
      <xdr:nvSpPr>
        <xdr:cNvPr id="52227" name="Line 5"/>
        <xdr:cNvSpPr>
          <a:spLocks noChangeShapeType="1"/>
        </xdr:cNvSpPr>
      </xdr:nvSpPr>
      <xdr:spPr bwMode="auto">
        <a:xfrm>
          <a:off x="619125" y="2619375"/>
          <a:ext cx="7762875" cy="38100"/>
        </a:xfrm>
        <a:prstGeom prst="line">
          <a:avLst/>
        </a:prstGeom>
        <a:noFill/>
        <a:ln w="9360">
          <a:solidFill>
            <a:srgbClr val="000000"/>
          </a:solidFill>
          <a:round/>
          <a:headEnd/>
          <a:tailEnd/>
        </a:ln>
      </xdr:spPr>
    </xdr:sp>
    <xdr:clientData/>
  </xdr:twoCellAnchor>
  <xdr:twoCellAnchor editAs="oneCell">
    <xdr:from>
      <xdr:col>0</xdr:col>
      <xdr:colOff>638175</xdr:colOff>
      <xdr:row>13</xdr:row>
      <xdr:rowOff>142875</xdr:rowOff>
    </xdr:from>
    <xdr:to>
      <xdr:col>1</xdr:col>
      <xdr:colOff>9525</xdr:colOff>
      <xdr:row>16</xdr:row>
      <xdr:rowOff>171450</xdr:rowOff>
    </xdr:to>
    <xdr:sp macro="" textlink="">
      <xdr:nvSpPr>
        <xdr:cNvPr id="52228" name="Line 6"/>
        <xdr:cNvSpPr>
          <a:spLocks noChangeShapeType="1"/>
        </xdr:cNvSpPr>
      </xdr:nvSpPr>
      <xdr:spPr bwMode="auto">
        <a:xfrm>
          <a:off x="619125" y="2619375"/>
          <a:ext cx="9525" cy="600075"/>
        </a:xfrm>
        <a:prstGeom prst="line">
          <a:avLst/>
        </a:prstGeom>
        <a:noFill/>
        <a:ln w="9360">
          <a:solidFill>
            <a:srgbClr val="000000"/>
          </a:solidFill>
          <a:round/>
          <a:headEnd/>
          <a:tailEnd/>
        </a:ln>
      </xdr:spPr>
    </xdr:sp>
    <xdr:clientData/>
  </xdr:twoCellAnchor>
  <xdr:twoCellAnchor editAs="oneCell">
    <xdr:from>
      <xdr:col>4</xdr:col>
      <xdr:colOff>104775</xdr:colOff>
      <xdr:row>13</xdr:row>
      <xdr:rowOff>142875</xdr:rowOff>
    </xdr:from>
    <xdr:to>
      <xdr:col>4</xdr:col>
      <xdr:colOff>104775</xdr:colOff>
      <xdr:row>16</xdr:row>
      <xdr:rowOff>171450</xdr:rowOff>
    </xdr:to>
    <xdr:sp macro="" textlink="">
      <xdr:nvSpPr>
        <xdr:cNvPr id="52229" name="Line 8"/>
        <xdr:cNvSpPr>
          <a:spLocks noChangeShapeType="1"/>
        </xdr:cNvSpPr>
      </xdr:nvSpPr>
      <xdr:spPr bwMode="auto">
        <a:xfrm>
          <a:off x="2581275" y="2619375"/>
          <a:ext cx="0" cy="600075"/>
        </a:xfrm>
        <a:prstGeom prst="line">
          <a:avLst/>
        </a:prstGeom>
        <a:noFill/>
        <a:ln w="9360">
          <a:solidFill>
            <a:srgbClr val="000000"/>
          </a:solidFill>
          <a:round/>
          <a:headEnd/>
          <a:tailEnd/>
        </a:ln>
      </xdr:spPr>
    </xdr:sp>
    <xdr:clientData/>
  </xdr:twoCellAnchor>
  <xdr:twoCellAnchor editAs="oneCell">
    <xdr:from>
      <xdr:col>6</xdr:col>
      <xdr:colOff>0</xdr:colOff>
      <xdr:row>13</xdr:row>
      <xdr:rowOff>171450</xdr:rowOff>
    </xdr:from>
    <xdr:to>
      <xdr:col>6</xdr:col>
      <xdr:colOff>0</xdr:colOff>
      <xdr:row>17</xdr:row>
      <xdr:rowOff>19050</xdr:rowOff>
    </xdr:to>
    <xdr:sp macro="" textlink="">
      <xdr:nvSpPr>
        <xdr:cNvPr id="52230" name="Line 12"/>
        <xdr:cNvSpPr>
          <a:spLocks noChangeShapeType="1"/>
        </xdr:cNvSpPr>
      </xdr:nvSpPr>
      <xdr:spPr bwMode="auto">
        <a:xfrm flipH="1">
          <a:off x="3714750" y="2647950"/>
          <a:ext cx="0" cy="609600"/>
        </a:xfrm>
        <a:prstGeom prst="line">
          <a:avLst/>
        </a:prstGeom>
        <a:noFill/>
        <a:ln w="9360">
          <a:solidFill>
            <a:srgbClr val="000000"/>
          </a:solidFill>
          <a:round/>
          <a:headEnd/>
          <a:tailEnd/>
        </a:ln>
      </xdr:spPr>
    </xdr:sp>
    <xdr:clientData/>
  </xdr:twoCellAnchor>
  <xdr:twoCellAnchor editAs="oneCell">
    <xdr:from>
      <xdr:col>7</xdr:col>
      <xdr:colOff>495300</xdr:colOff>
      <xdr:row>13</xdr:row>
      <xdr:rowOff>161925</xdr:rowOff>
    </xdr:from>
    <xdr:to>
      <xdr:col>7</xdr:col>
      <xdr:colOff>495300</xdr:colOff>
      <xdr:row>17</xdr:row>
      <xdr:rowOff>9525</xdr:rowOff>
    </xdr:to>
    <xdr:sp macro="" textlink="">
      <xdr:nvSpPr>
        <xdr:cNvPr id="52231" name="Line 13"/>
        <xdr:cNvSpPr>
          <a:spLocks noChangeShapeType="1"/>
        </xdr:cNvSpPr>
      </xdr:nvSpPr>
      <xdr:spPr bwMode="auto">
        <a:xfrm>
          <a:off x="4829175" y="2638425"/>
          <a:ext cx="0" cy="609600"/>
        </a:xfrm>
        <a:prstGeom prst="line">
          <a:avLst/>
        </a:prstGeom>
        <a:noFill/>
        <a:ln w="9360">
          <a:solidFill>
            <a:srgbClr val="000000"/>
          </a:solidFill>
          <a:round/>
          <a:headEnd/>
          <a:tailEnd/>
        </a:ln>
      </xdr:spPr>
    </xdr:sp>
    <xdr:clientData/>
  </xdr:twoCellAnchor>
  <xdr:twoCellAnchor editAs="oneCell">
    <xdr:from>
      <xdr:col>9</xdr:col>
      <xdr:colOff>219075</xdr:colOff>
      <xdr:row>13</xdr:row>
      <xdr:rowOff>152400</xdr:rowOff>
    </xdr:from>
    <xdr:to>
      <xdr:col>9</xdr:col>
      <xdr:colOff>219075</xdr:colOff>
      <xdr:row>16</xdr:row>
      <xdr:rowOff>180975</xdr:rowOff>
    </xdr:to>
    <xdr:sp macro="" textlink="">
      <xdr:nvSpPr>
        <xdr:cNvPr id="52232" name="Line 15"/>
        <xdr:cNvSpPr>
          <a:spLocks noChangeShapeType="1"/>
        </xdr:cNvSpPr>
      </xdr:nvSpPr>
      <xdr:spPr bwMode="auto">
        <a:xfrm>
          <a:off x="5791200" y="2628900"/>
          <a:ext cx="0" cy="600075"/>
        </a:xfrm>
        <a:prstGeom prst="line">
          <a:avLst/>
        </a:prstGeom>
        <a:noFill/>
        <a:ln w="9360">
          <a:solidFill>
            <a:srgbClr val="000000"/>
          </a:solidFill>
          <a:round/>
          <a:headEnd/>
          <a:tailEnd/>
        </a:ln>
      </xdr:spPr>
    </xdr:sp>
    <xdr:clientData/>
  </xdr:twoCellAnchor>
  <xdr:twoCellAnchor editAs="oneCell">
    <xdr:from>
      <xdr:col>12</xdr:col>
      <xdr:colOff>38100</xdr:colOff>
      <xdr:row>13</xdr:row>
      <xdr:rowOff>171450</xdr:rowOff>
    </xdr:from>
    <xdr:to>
      <xdr:col>12</xdr:col>
      <xdr:colOff>38100</xdr:colOff>
      <xdr:row>17</xdr:row>
      <xdr:rowOff>19050</xdr:rowOff>
    </xdr:to>
    <xdr:sp macro="" textlink="">
      <xdr:nvSpPr>
        <xdr:cNvPr id="52233" name="Line 17"/>
        <xdr:cNvSpPr>
          <a:spLocks noChangeShapeType="1"/>
        </xdr:cNvSpPr>
      </xdr:nvSpPr>
      <xdr:spPr bwMode="auto">
        <a:xfrm>
          <a:off x="7467600" y="2647950"/>
          <a:ext cx="0" cy="609600"/>
        </a:xfrm>
        <a:prstGeom prst="line">
          <a:avLst/>
        </a:prstGeom>
        <a:noFill/>
        <a:ln w="9360">
          <a:solidFill>
            <a:srgbClr val="000000"/>
          </a:solidFill>
          <a:round/>
          <a:headEnd/>
          <a:tailEnd/>
        </a:ln>
      </xdr:spPr>
    </xdr:sp>
    <xdr:clientData/>
  </xdr:twoCellAnchor>
  <xdr:twoCellAnchor editAs="oneCell">
    <xdr:from>
      <xdr:col>13</xdr:col>
      <xdr:colOff>323850</xdr:colOff>
      <xdr:row>13</xdr:row>
      <xdr:rowOff>161925</xdr:rowOff>
    </xdr:from>
    <xdr:to>
      <xdr:col>13</xdr:col>
      <xdr:colOff>323850</xdr:colOff>
      <xdr:row>17</xdr:row>
      <xdr:rowOff>9525</xdr:rowOff>
    </xdr:to>
    <xdr:sp macro="" textlink="">
      <xdr:nvSpPr>
        <xdr:cNvPr id="52234" name="Line 19"/>
        <xdr:cNvSpPr>
          <a:spLocks noChangeShapeType="1"/>
        </xdr:cNvSpPr>
      </xdr:nvSpPr>
      <xdr:spPr bwMode="auto">
        <a:xfrm>
          <a:off x="8372475" y="2638425"/>
          <a:ext cx="0" cy="609600"/>
        </a:xfrm>
        <a:prstGeom prst="line">
          <a:avLst/>
        </a:prstGeom>
        <a:noFill/>
        <a:ln w="9360">
          <a:solidFill>
            <a:srgbClr val="000000"/>
          </a:solidFill>
          <a:round/>
          <a:headEnd/>
          <a:tailEnd/>
        </a:ln>
      </xdr:spPr>
    </xdr:sp>
    <xdr:clientData/>
  </xdr:twoCellAnchor>
  <xdr:oneCellAnchor>
    <xdr:from>
      <xdr:col>5</xdr:col>
      <xdr:colOff>133351</xdr:colOff>
      <xdr:row>16</xdr:row>
      <xdr:rowOff>142875</xdr:rowOff>
    </xdr:from>
    <xdr:ext cx="971550" cy="848010"/>
    <xdr:sp macro="" textlink="">
      <xdr:nvSpPr>
        <xdr:cNvPr id="15" name="AutoShape 20"/>
        <xdr:cNvSpPr/>
      </xdr:nvSpPr>
      <xdr:spPr>
        <a:xfrm>
          <a:off x="3228976" y="3190875"/>
          <a:ext cx="971550" cy="84801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lvl="0" algn="ctr" rtl="0" hangingPunct="0">
            <a:buNone/>
            <a:tabLst/>
            <a:defRPr sz="1800"/>
          </a:pPr>
          <a:r>
            <a:rPr lang="it-IT" sz="1000" b="0" i="0" u="none" strike="noStrike" kern="1200" spc="0">
              <a:solidFill>
                <a:srgbClr val="000000"/>
              </a:solidFill>
              <a:latin typeface="Arial" pitchFamily="18"/>
              <a:ea typeface="Segoe UI" pitchFamily="2"/>
              <a:cs typeface="Arial"/>
            </a:rPr>
            <a:t>Aeroporto Reggio Emilia Srl</a:t>
          </a: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r>
            <a:rPr lang="it-IT" sz="800" b="1" i="0" u="none" strike="noStrike" kern="1200" spc="0">
              <a:solidFill>
                <a:srgbClr val="FF3366"/>
              </a:solidFill>
              <a:latin typeface="Arial" pitchFamily="18"/>
              <a:ea typeface="Segoe UI" pitchFamily="2"/>
              <a:cs typeface="Arial"/>
            </a:rPr>
            <a:t>17,94 %</a:t>
          </a:r>
        </a:p>
      </xdr:txBody>
    </xdr:sp>
    <xdr:clientData/>
  </xdr:oneCellAnchor>
  <xdr:oneCellAnchor>
    <xdr:from>
      <xdr:col>7</xdr:col>
      <xdr:colOff>26850</xdr:colOff>
      <xdr:row>16</xdr:row>
      <xdr:rowOff>172410</xdr:rowOff>
    </xdr:from>
    <xdr:ext cx="973800" cy="828000"/>
    <xdr:sp macro="" textlink="">
      <xdr:nvSpPr>
        <xdr:cNvPr id="16" name="AutoShape 22"/>
        <xdr:cNvSpPr/>
      </xdr:nvSpPr>
      <xdr:spPr>
        <a:xfrm>
          <a:off x="5360850" y="3220410"/>
          <a:ext cx="973800"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lvl="0" algn="ctr" rtl="0" hangingPunct="0">
            <a:buNone/>
            <a:tabLst/>
            <a:defRPr sz="1800"/>
          </a:pPr>
          <a:r>
            <a:rPr lang="it-IT" sz="800" b="0" i="0" u="none" strike="noStrike" kern="1200" spc="0">
              <a:solidFill>
                <a:srgbClr val="000000"/>
              </a:solidFill>
              <a:latin typeface="Arial" pitchFamily="18"/>
              <a:ea typeface="Segoe UI" pitchFamily="2"/>
              <a:cs typeface="Arial"/>
            </a:rPr>
            <a:t>GAL Antico Frignano Scrl</a:t>
          </a:r>
        </a:p>
        <a:p>
          <a:pPr lvl="0" algn="ctr" rtl="0" hangingPunct="0">
            <a:buNone/>
            <a:tabLst/>
            <a:defRPr sz="1800"/>
          </a:pPr>
          <a:endParaRPr lang="it-IT" sz="800" b="0" i="0" u="none" strike="noStrike" kern="1200" spc="0">
            <a:solidFill>
              <a:srgbClr val="000000"/>
            </a:solidFill>
            <a:latin typeface="Arial" pitchFamily="18"/>
            <a:ea typeface="Segoe UI" pitchFamily="2"/>
            <a:cs typeface="Arial"/>
          </a:endParaRP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r>
            <a:rPr lang="it-IT" sz="800" b="1" i="0" u="none" strike="noStrike" kern="1200" spc="0">
              <a:solidFill>
                <a:srgbClr val="FF3366"/>
              </a:solidFill>
              <a:latin typeface="Arial" pitchFamily="18"/>
              <a:ea typeface="Segoe UI" pitchFamily="2"/>
              <a:cs typeface="Arial"/>
            </a:rPr>
            <a:t>5,02 %</a:t>
          </a:r>
        </a:p>
      </xdr:txBody>
    </xdr:sp>
    <xdr:clientData/>
  </xdr:oneCellAnchor>
  <xdr:oneCellAnchor>
    <xdr:from>
      <xdr:col>11</xdr:col>
      <xdr:colOff>361949</xdr:colOff>
      <xdr:row>17</xdr:row>
      <xdr:rowOff>555</xdr:rowOff>
    </xdr:from>
    <xdr:ext cx="790905" cy="828000"/>
    <xdr:sp macro="" textlink="">
      <xdr:nvSpPr>
        <xdr:cNvPr id="17" name="AutoShape 23"/>
        <xdr:cNvSpPr/>
      </xdr:nvSpPr>
      <xdr:spPr>
        <a:xfrm>
          <a:off x="8362949" y="3239055"/>
          <a:ext cx="790905"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lvl="0" algn="ctr" rtl="0" hangingPunct="0">
            <a:buNone/>
            <a:tabLst/>
            <a:defRPr sz="1800"/>
          </a:pPr>
          <a:r>
            <a:rPr lang="it-IT" sz="1000" b="0" i="0" u="none" strike="noStrike" kern="1200" spc="0">
              <a:solidFill>
                <a:srgbClr val="000000"/>
              </a:solidFill>
              <a:latin typeface="Arial" pitchFamily="18"/>
              <a:ea typeface="Segoe UI" pitchFamily="2"/>
              <a:cs typeface="Arial"/>
            </a:rPr>
            <a:t>Lepida Scpa</a:t>
          </a:r>
        </a:p>
        <a:p>
          <a:pPr lvl="0" algn="ctr" rtl="0" hangingPunct="0">
            <a:buNone/>
            <a:tabLst/>
            <a:defRPr sz="1800"/>
          </a:pPr>
          <a:endParaRPr lang="it-IT" sz="1000" b="0" i="0" u="none" strike="noStrike" kern="1200" spc="0">
            <a:solidFill>
              <a:srgbClr val="000000"/>
            </a:solidFill>
            <a:latin typeface="Arial" pitchFamily="18"/>
            <a:ea typeface="Segoe UI" pitchFamily="2"/>
            <a:cs typeface="Arial"/>
          </a:endParaRP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r>
            <a:rPr lang="it-IT" sz="800" b="1" i="0" u="none" strike="noStrike" kern="1200" spc="0">
              <a:solidFill>
                <a:srgbClr val="FF3366"/>
              </a:solidFill>
              <a:latin typeface="Arial" pitchFamily="18"/>
              <a:ea typeface="Segoe UI" pitchFamily="2"/>
              <a:cs typeface="Arial"/>
            </a:rPr>
            <a:t>0,001 %</a:t>
          </a:r>
        </a:p>
      </xdr:txBody>
    </xdr:sp>
    <xdr:clientData/>
  </xdr:oneCellAnchor>
  <xdr:twoCellAnchor editAs="oneCell">
    <xdr:from>
      <xdr:col>12</xdr:col>
      <xdr:colOff>550545</xdr:colOff>
      <xdr:row>17</xdr:row>
      <xdr:rowOff>28575</xdr:rowOff>
    </xdr:from>
    <xdr:to>
      <xdr:col>14</xdr:col>
      <xdr:colOff>177165</xdr:colOff>
      <xdr:row>22</xdr:row>
      <xdr:rowOff>97155</xdr:rowOff>
    </xdr:to>
    <xdr:sp macro="" textlink="">
      <xdr:nvSpPr>
        <xdr:cNvPr id="53262" name="AutoShape 25"/>
        <xdr:cNvSpPr>
          <a:spLocks noChangeArrowheads="1"/>
        </xdr:cNvSpPr>
      </xdr:nvSpPr>
      <xdr:spPr bwMode="auto">
        <a:xfrm>
          <a:off x="7980045" y="3267075"/>
          <a:ext cx="864870" cy="1021080"/>
        </a:xfrm>
        <a:custGeom>
          <a:avLst/>
          <a:gdLst>
            <a:gd name="T0" fmla="*/ 451500 w 21600"/>
            <a:gd name="T1" fmla="*/ 0 h 21600"/>
            <a:gd name="T2" fmla="*/ 903000 w 21600"/>
            <a:gd name="T3" fmla="*/ 451958 h 21600"/>
            <a:gd name="T4" fmla="*/ 451500 w 21600"/>
            <a:gd name="T5" fmla="*/ 903915 h 21600"/>
            <a:gd name="T6" fmla="*/ 0 w 21600"/>
            <a:gd name="T7" fmla="*/ 451958 h 21600"/>
            <a:gd name="T8" fmla="*/ 451500 w 21600"/>
            <a:gd name="T9" fmla="*/ 0 h 21600"/>
            <a:gd name="T10" fmla="*/ 0 w 21600"/>
            <a:gd name="T11" fmla="*/ 451958 h 21600"/>
            <a:gd name="T12" fmla="*/ 451500 w 21600"/>
            <a:gd name="T13" fmla="*/ 903915 h 21600"/>
            <a:gd name="T14" fmla="*/ 903000 w 21600"/>
            <a:gd name="T15" fmla="*/ 451958 h 21600"/>
            <a:gd name="T16" fmla="*/ 17694720 60000 65536"/>
            <a:gd name="T17" fmla="*/ 0 60000 65536"/>
            <a:gd name="T18" fmla="*/ 5898240 60000 65536"/>
            <a:gd name="T19" fmla="*/ 11796480 60000 65536"/>
            <a:gd name="T20" fmla="*/ 17694720 60000 65536"/>
            <a:gd name="T21" fmla="*/ 17694720 60000 65536"/>
            <a:gd name="T22" fmla="*/ 17694720 60000 65536"/>
            <a:gd name="T23" fmla="*/ 17694720 60000 65536"/>
            <a:gd name="T24" fmla="*/ 800 w 21600"/>
            <a:gd name="T25" fmla="*/ 800 h 21600"/>
            <a:gd name="T26" fmla="*/ 20800 w 21600"/>
            <a:gd name="T27" fmla="*/ 20800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2540"/>
              </a:moveTo>
              <a:lnTo>
                <a:pt x="0" y="2540"/>
              </a:lnTo>
              <a:cubicBezTo>
                <a:pt x="0" y="1137"/>
                <a:pt x="1137" y="0"/>
                <a:pt x="2539" y="0"/>
              </a:cubicBezTo>
              <a:lnTo>
                <a:pt x="19060" y="0"/>
              </a:lnTo>
              <a:lnTo>
                <a:pt x="19059" y="0"/>
              </a:lnTo>
              <a:cubicBezTo>
                <a:pt x="20462" y="0"/>
                <a:pt x="21600" y="1137"/>
                <a:pt x="21600" y="2540"/>
              </a:cubicBezTo>
              <a:lnTo>
                <a:pt x="21600" y="19060"/>
              </a:lnTo>
              <a:cubicBezTo>
                <a:pt x="21600" y="20462"/>
                <a:pt x="20462" y="21599"/>
                <a:pt x="19060" y="21600"/>
              </a:cubicBezTo>
              <a:lnTo>
                <a:pt x="2540" y="21600"/>
              </a:lnTo>
              <a:cubicBezTo>
                <a:pt x="1137" y="21600"/>
                <a:pt x="0" y="20462"/>
                <a:pt x="0" y="19060"/>
              </a:cubicBezTo>
              <a:close/>
            </a:path>
          </a:pathLst>
        </a:custGeom>
        <a:solidFill>
          <a:srgbClr val="FFFFFF"/>
        </a:solidFill>
        <a:ln w="9360">
          <a:solidFill>
            <a:srgbClr val="000000"/>
          </a:solidFill>
          <a:miter lim="800000"/>
          <a:headEnd/>
          <a:tailEnd/>
        </a:ln>
      </xdr:spPr>
      <xdr:txBody>
        <a:bodyPr vertOverflow="clip" wrap="square" lIns="27360" tIns="23040" rIns="27360" bIns="0" anchor="t" upright="1"/>
        <a:lstStyle/>
        <a:p>
          <a:pPr algn="ctr" rtl="0">
            <a:defRPr sz="1000"/>
          </a:pPr>
          <a:r>
            <a:rPr lang="it-IT" sz="1000" b="0" i="0" u="none" strike="noStrike" baseline="0">
              <a:solidFill>
                <a:srgbClr val="000000"/>
              </a:solidFill>
              <a:latin typeface="Arial"/>
              <a:cs typeface="Arial"/>
            </a:rPr>
            <a:t>Montefalcone Srl  </a:t>
          </a:r>
        </a:p>
        <a:p>
          <a:pPr algn="ctr" rtl="0">
            <a:defRPr sz="1000"/>
          </a:pPr>
          <a:endParaRPr lang="it-IT" sz="1000" b="0" i="0" u="none" strike="noStrike" baseline="0">
            <a:solidFill>
              <a:srgbClr val="000000"/>
            </a:solidFill>
            <a:latin typeface="Arial"/>
            <a:cs typeface="Arial"/>
          </a:endParaRPr>
        </a:p>
        <a:p>
          <a:pPr algn="ctr" rtl="0">
            <a:defRPr sz="1000"/>
          </a:pPr>
          <a:r>
            <a:rPr lang="it-IT" sz="800" b="0" i="0" u="none" strike="noStrike" baseline="0">
              <a:solidFill>
                <a:srgbClr val="000000"/>
              </a:solidFill>
              <a:latin typeface="Arial"/>
              <a:cs typeface="Arial"/>
            </a:rPr>
            <a:t> </a:t>
          </a:r>
          <a:r>
            <a:rPr lang="it-IT" sz="800" b="1" i="0" u="none" strike="noStrike" baseline="0">
              <a:solidFill>
                <a:srgbClr val="000000"/>
              </a:solidFill>
              <a:latin typeface="Arial"/>
              <a:cs typeface="Arial"/>
            </a:rPr>
            <a:t>Fallita</a:t>
          </a:r>
        </a:p>
        <a:p>
          <a:pPr algn="ctr" rtl="0">
            <a:defRPr sz="1000"/>
          </a:pPr>
          <a:endParaRPr lang="it-IT" sz="800" b="1" i="0" u="none" strike="noStrike" baseline="0">
            <a:solidFill>
              <a:srgbClr val="FF00FF"/>
            </a:solidFill>
            <a:latin typeface="Arial"/>
            <a:cs typeface="Arial"/>
          </a:endParaRPr>
        </a:p>
        <a:p>
          <a:pPr algn="ctr" rtl="0">
            <a:defRPr sz="1000"/>
          </a:pPr>
          <a:r>
            <a:rPr lang="it-IT" sz="800" b="1" i="0" u="none" strike="noStrike" baseline="0">
              <a:solidFill>
                <a:srgbClr val="FF0000"/>
              </a:solidFill>
              <a:latin typeface="Arial"/>
              <a:cs typeface="Arial"/>
            </a:rPr>
            <a:t>82,51 %</a:t>
          </a:r>
        </a:p>
      </xdr:txBody>
    </xdr:sp>
    <xdr:clientData/>
  </xdr:twoCellAnchor>
  <xdr:oneCellAnchor>
    <xdr:from>
      <xdr:col>8</xdr:col>
      <xdr:colOff>371475</xdr:colOff>
      <xdr:row>16</xdr:row>
      <xdr:rowOff>178170</xdr:rowOff>
    </xdr:from>
    <xdr:ext cx="1019700" cy="828000"/>
    <xdr:sp macro="" textlink="">
      <xdr:nvSpPr>
        <xdr:cNvPr id="20" name="AutoShape 29"/>
        <xdr:cNvSpPr/>
      </xdr:nvSpPr>
      <xdr:spPr>
        <a:xfrm>
          <a:off x="5943600" y="3226170"/>
          <a:ext cx="1019700"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800" b="0" i="0" u="none" strike="noStrike" baseline="0">
              <a:solidFill>
                <a:srgbClr val="000000"/>
              </a:solidFill>
              <a:latin typeface="Arial"/>
              <a:cs typeface="Arial"/>
            </a:rPr>
            <a:t>Reggio Emilia Fiere Srl </a:t>
          </a:r>
        </a:p>
        <a:p>
          <a:pPr algn="ctr" rtl="0">
            <a:defRPr sz="1000"/>
          </a:pPr>
          <a:r>
            <a:rPr lang="it-IT" sz="800" b="1" i="0" u="none" strike="noStrike" baseline="0">
              <a:solidFill>
                <a:srgbClr val="000000"/>
              </a:solidFill>
              <a:latin typeface="Arial"/>
              <a:cs typeface="Arial"/>
            </a:rPr>
            <a:t>                             in liq.zione</a:t>
          </a:r>
        </a:p>
        <a:p>
          <a:pPr algn="ctr" rtl="0">
            <a:defRPr sz="1000"/>
          </a:pPr>
          <a:r>
            <a:rPr lang="it-IT" sz="800" b="1" i="0" u="none" strike="noStrike" baseline="0">
              <a:solidFill>
                <a:srgbClr val="FF0000"/>
              </a:solidFill>
              <a:latin typeface="Arial"/>
              <a:cs typeface="Arial"/>
            </a:rPr>
            <a:t>12,72%</a:t>
          </a:r>
        </a:p>
      </xdr:txBody>
    </xdr:sp>
    <xdr:clientData/>
  </xdr:oneCellAnchor>
  <xdr:oneCellAnchor>
    <xdr:from>
      <xdr:col>10</xdr:col>
      <xdr:colOff>103050</xdr:colOff>
      <xdr:row>17</xdr:row>
      <xdr:rowOff>33134</xdr:rowOff>
    </xdr:from>
    <xdr:ext cx="878025" cy="833641"/>
    <xdr:sp macro="" textlink="">
      <xdr:nvSpPr>
        <xdr:cNvPr id="21" name="AutoShape 30"/>
        <xdr:cNvSpPr/>
      </xdr:nvSpPr>
      <xdr:spPr>
        <a:xfrm>
          <a:off x="6913425" y="3224009"/>
          <a:ext cx="878025" cy="833641"/>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800" b="0" i="0" u="none" strike="noStrike" baseline="0">
              <a:solidFill>
                <a:srgbClr val="000000"/>
              </a:solidFill>
              <a:latin typeface="Arial"/>
              <a:cs typeface="Arial"/>
            </a:rPr>
            <a:t>Reggio Emilia Innovazione Srl </a:t>
          </a:r>
        </a:p>
        <a:p>
          <a:pPr algn="ctr" rtl="0">
            <a:defRPr sz="1000"/>
          </a:pPr>
          <a:r>
            <a:rPr lang="it-IT" sz="800" b="1" i="0" u="none" strike="noStrike" baseline="0">
              <a:solidFill>
                <a:srgbClr val="000000"/>
              </a:solidFill>
              <a:latin typeface="Arial"/>
              <a:cs typeface="Arial"/>
            </a:rPr>
            <a:t>in liq.zione</a:t>
          </a:r>
        </a:p>
        <a:p>
          <a:pPr algn="ctr" rtl="0">
            <a:defRPr sz="1000"/>
          </a:pPr>
          <a:r>
            <a:rPr lang="it-IT" sz="800" b="1" i="0" u="none" strike="noStrike" baseline="0">
              <a:solidFill>
                <a:srgbClr val="FF0000"/>
              </a:solidFill>
              <a:latin typeface="Arial"/>
              <a:cs typeface="Arial"/>
            </a:rPr>
            <a:t>15,09 %</a:t>
          </a:r>
        </a:p>
      </xdr:txBody>
    </xdr:sp>
    <xdr:clientData/>
  </xdr:oneCellAnchor>
  <xdr:twoCellAnchor editAs="oneCell">
    <xdr:from>
      <xdr:col>0</xdr:col>
      <xdr:colOff>152400</xdr:colOff>
      <xdr:row>16</xdr:row>
      <xdr:rowOff>167640</xdr:rowOff>
    </xdr:from>
    <xdr:to>
      <xdr:col>1</xdr:col>
      <xdr:colOff>487680</xdr:colOff>
      <xdr:row>21</xdr:row>
      <xdr:rowOff>167640</xdr:rowOff>
    </xdr:to>
    <xdr:sp macro="" textlink="">
      <xdr:nvSpPr>
        <xdr:cNvPr id="53265" name="AutoShape 33"/>
        <xdr:cNvSpPr>
          <a:spLocks noChangeArrowheads="1"/>
        </xdr:cNvSpPr>
      </xdr:nvSpPr>
      <xdr:spPr bwMode="auto">
        <a:xfrm>
          <a:off x="152400" y="3093720"/>
          <a:ext cx="975360" cy="914400"/>
        </a:xfrm>
        <a:custGeom>
          <a:avLst/>
          <a:gdLst>
            <a:gd name="T0" fmla="*/ 486900 w 21600"/>
            <a:gd name="T1" fmla="*/ 0 h 21600"/>
            <a:gd name="T2" fmla="*/ 973800 w 21600"/>
            <a:gd name="T3" fmla="*/ 414000 h 21600"/>
            <a:gd name="T4" fmla="*/ 486900 w 21600"/>
            <a:gd name="T5" fmla="*/ 828000 h 21600"/>
            <a:gd name="T6" fmla="*/ 0 w 21600"/>
            <a:gd name="T7" fmla="*/ 414000 h 21600"/>
            <a:gd name="T8" fmla="*/ 486900 w 21600"/>
            <a:gd name="T9" fmla="*/ 0 h 21600"/>
            <a:gd name="T10" fmla="*/ 0 w 21600"/>
            <a:gd name="T11" fmla="*/ 414000 h 21600"/>
            <a:gd name="T12" fmla="*/ 486900 w 21600"/>
            <a:gd name="T13" fmla="*/ 828000 h 21600"/>
            <a:gd name="T14" fmla="*/ 973800 w 21600"/>
            <a:gd name="T15" fmla="*/ 414000 h 21600"/>
            <a:gd name="T16" fmla="*/ 17694720 60000 65536"/>
            <a:gd name="T17" fmla="*/ 0 60000 65536"/>
            <a:gd name="T18" fmla="*/ 5898240 60000 65536"/>
            <a:gd name="T19" fmla="*/ 11796480 60000 65536"/>
            <a:gd name="T20" fmla="*/ 17694720 60000 65536"/>
            <a:gd name="T21" fmla="*/ 17694720 60000 65536"/>
            <a:gd name="T22" fmla="*/ 17694720 60000 65536"/>
            <a:gd name="T23" fmla="*/ 17694720 60000 65536"/>
            <a:gd name="T24" fmla="*/ 800 w 21600"/>
            <a:gd name="T25" fmla="*/ 800 h 21600"/>
            <a:gd name="T26" fmla="*/ 20800 w 21600"/>
            <a:gd name="T27" fmla="*/ 20800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2540"/>
              </a:moveTo>
              <a:lnTo>
                <a:pt x="0" y="2540"/>
              </a:lnTo>
              <a:cubicBezTo>
                <a:pt x="0" y="1137"/>
                <a:pt x="1137" y="0"/>
                <a:pt x="2539" y="0"/>
              </a:cubicBezTo>
              <a:lnTo>
                <a:pt x="19060" y="0"/>
              </a:lnTo>
              <a:lnTo>
                <a:pt x="19059" y="0"/>
              </a:lnTo>
              <a:cubicBezTo>
                <a:pt x="20462" y="0"/>
                <a:pt x="21600" y="1137"/>
                <a:pt x="21600" y="2540"/>
              </a:cubicBezTo>
              <a:lnTo>
                <a:pt x="21600" y="19060"/>
              </a:lnTo>
              <a:cubicBezTo>
                <a:pt x="21600" y="20462"/>
                <a:pt x="20462" y="21599"/>
                <a:pt x="19060" y="21600"/>
              </a:cubicBezTo>
              <a:lnTo>
                <a:pt x="2540" y="21600"/>
              </a:lnTo>
              <a:cubicBezTo>
                <a:pt x="1137" y="21600"/>
                <a:pt x="0" y="20462"/>
                <a:pt x="0" y="19060"/>
              </a:cubicBezTo>
              <a:close/>
            </a:path>
          </a:pathLst>
        </a:custGeom>
        <a:solidFill>
          <a:srgbClr val="FFFFFF"/>
        </a:solidFill>
        <a:ln w="9360">
          <a:solidFill>
            <a:srgbClr val="000000"/>
          </a:solidFill>
          <a:miter lim="800000"/>
          <a:headEnd/>
          <a:tailEnd/>
        </a:ln>
      </xdr:spPr>
      <xdr:txBody>
        <a:bodyPr vertOverflow="clip" wrap="square" lIns="27360" tIns="23040" rIns="27360" bIns="0" anchor="t" upright="1"/>
        <a:lstStyle/>
        <a:p>
          <a:pPr algn="ctr" rtl="0">
            <a:defRPr sz="1000"/>
          </a:pPr>
          <a:r>
            <a:rPr lang="it-IT" sz="800" b="0" i="0" u="none" strike="noStrike" baseline="0">
              <a:solidFill>
                <a:srgbClr val="000000"/>
              </a:solidFill>
              <a:latin typeface="Arial"/>
              <a:cs typeface="Arial"/>
            </a:rPr>
            <a:t>AUTOSTRADA DEL BRENNERO SPA</a:t>
          </a:r>
        </a:p>
        <a:p>
          <a:pPr algn="ctr" rtl="0">
            <a:defRPr sz="1000"/>
          </a:pPr>
          <a:endParaRPr lang="it-IT" sz="800" b="0" i="0" u="none" strike="noStrike" baseline="0">
            <a:solidFill>
              <a:srgbClr val="000000"/>
            </a:solidFill>
            <a:latin typeface="Arial"/>
            <a:cs typeface="Arial"/>
          </a:endParaRPr>
        </a:p>
        <a:p>
          <a:pPr algn="ctr" rtl="0">
            <a:defRPr sz="1000"/>
          </a:pPr>
          <a:endParaRPr lang="it-IT" sz="800" b="0" i="0" u="none" strike="noStrike" baseline="0">
            <a:solidFill>
              <a:srgbClr val="000000"/>
            </a:solidFill>
            <a:latin typeface="Arial"/>
            <a:cs typeface="Arial"/>
          </a:endParaRPr>
        </a:p>
        <a:p>
          <a:pPr algn="ctr" rtl="0">
            <a:defRPr sz="1000"/>
          </a:pPr>
          <a:r>
            <a:rPr lang="it-IT" sz="800" b="1" i="0" u="none" strike="noStrike" baseline="0">
              <a:solidFill>
                <a:srgbClr val="FF0000"/>
              </a:solidFill>
              <a:latin typeface="Arial"/>
              <a:cs typeface="Arial"/>
            </a:rPr>
            <a:t>2,18 %</a:t>
          </a:r>
        </a:p>
        <a:p>
          <a:pPr algn="ctr" rtl="0">
            <a:defRPr sz="1000"/>
          </a:pPr>
          <a:endParaRPr lang="it-IT" sz="800" b="1" i="0" u="none" strike="noStrike" baseline="0">
            <a:solidFill>
              <a:srgbClr val="FF00FF"/>
            </a:solidFill>
            <a:latin typeface="Arial"/>
            <a:cs typeface="Arial"/>
          </a:endParaRPr>
        </a:p>
      </xdr:txBody>
    </xdr:sp>
    <xdr:clientData/>
  </xdr:twoCellAnchor>
  <xdr:oneCellAnchor>
    <xdr:from>
      <xdr:col>1</xdr:col>
      <xdr:colOff>508140</xdr:colOff>
      <xdr:row>16</xdr:row>
      <xdr:rowOff>171675</xdr:rowOff>
    </xdr:from>
    <xdr:ext cx="970200" cy="828000"/>
    <xdr:sp macro="" textlink="">
      <xdr:nvSpPr>
        <xdr:cNvPr id="23" name="AutoShape 32"/>
        <xdr:cNvSpPr/>
      </xdr:nvSpPr>
      <xdr:spPr>
        <a:xfrm>
          <a:off x="1127265" y="3219675"/>
          <a:ext cx="970200"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800" b="0" i="0" u="none" strike="noStrike" baseline="0">
              <a:solidFill>
                <a:srgbClr val="000000"/>
              </a:solidFill>
              <a:latin typeface="Arial"/>
              <a:cs typeface="Arial"/>
            </a:rPr>
            <a:t>Agenzia Locale per la Mobilità e il Trasporto Pubb. Srl</a:t>
          </a:r>
        </a:p>
        <a:p>
          <a:pPr algn="ctr" rtl="0">
            <a:defRPr sz="1000"/>
          </a:pPr>
          <a:r>
            <a:rPr lang="it-IT" sz="800" b="1" i="0" u="none" strike="noStrike" baseline="0">
              <a:solidFill>
                <a:srgbClr val="FF0000"/>
              </a:solidFill>
              <a:latin typeface="Arial"/>
              <a:cs typeface="Arial"/>
            </a:rPr>
            <a:t>28,62 %</a:t>
          </a:r>
        </a:p>
      </xdr:txBody>
    </xdr:sp>
    <xdr:clientData/>
  </xdr:oneCellAnchor>
  <xdr:twoCellAnchor editAs="oneCell">
    <xdr:from>
      <xdr:col>3</xdr:col>
      <xdr:colOff>333375</xdr:colOff>
      <xdr:row>17</xdr:row>
      <xdr:rowOff>0</xdr:rowOff>
    </xdr:from>
    <xdr:to>
      <xdr:col>4</xdr:col>
      <xdr:colOff>600075</xdr:colOff>
      <xdr:row>21</xdr:row>
      <xdr:rowOff>175259</xdr:rowOff>
    </xdr:to>
    <xdr:sp macro="" textlink="">
      <xdr:nvSpPr>
        <xdr:cNvPr id="53267" name="AutoShape 26"/>
        <xdr:cNvSpPr>
          <a:spLocks noChangeArrowheads="1"/>
        </xdr:cNvSpPr>
      </xdr:nvSpPr>
      <xdr:spPr bwMode="auto">
        <a:xfrm>
          <a:off x="2190750" y="3238500"/>
          <a:ext cx="885825" cy="937259"/>
        </a:xfrm>
        <a:custGeom>
          <a:avLst/>
          <a:gdLst>
            <a:gd name="T0" fmla="*/ 428970 w 21600"/>
            <a:gd name="T1" fmla="*/ 0 h 21600"/>
            <a:gd name="T2" fmla="*/ 857940 w 21600"/>
            <a:gd name="T3" fmla="*/ 414000 h 21600"/>
            <a:gd name="T4" fmla="*/ 428970 w 21600"/>
            <a:gd name="T5" fmla="*/ 828000 h 21600"/>
            <a:gd name="T6" fmla="*/ 0 w 21600"/>
            <a:gd name="T7" fmla="*/ 414000 h 21600"/>
            <a:gd name="T8" fmla="*/ 428970 w 21600"/>
            <a:gd name="T9" fmla="*/ 0 h 21600"/>
            <a:gd name="T10" fmla="*/ 0 w 21600"/>
            <a:gd name="T11" fmla="*/ 414000 h 21600"/>
            <a:gd name="T12" fmla="*/ 428970 w 21600"/>
            <a:gd name="T13" fmla="*/ 828000 h 21600"/>
            <a:gd name="T14" fmla="*/ 857940 w 21600"/>
            <a:gd name="T15" fmla="*/ 414000 h 21600"/>
            <a:gd name="T16" fmla="*/ 17694720 60000 65536"/>
            <a:gd name="T17" fmla="*/ 0 60000 65536"/>
            <a:gd name="T18" fmla="*/ 5898240 60000 65536"/>
            <a:gd name="T19" fmla="*/ 11796480 60000 65536"/>
            <a:gd name="T20" fmla="*/ 17694720 60000 65536"/>
            <a:gd name="T21" fmla="*/ 17694720 60000 65536"/>
            <a:gd name="T22" fmla="*/ 17694720 60000 65536"/>
            <a:gd name="T23" fmla="*/ 17694720 60000 65536"/>
            <a:gd name="T24" fmla="*/ 800 w 21600"/>
            <a:gd name="T25" fmla="*/ 800 h 21600"/>
            <a:gd name="T26" fmla="*/ 20800 w 21600"/>
            <a:gd name="T27" fmla="*/ 20800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2540"/>
              </a:moveTo>
              <a:lnTo>
                <a:pt x="0" y="2540"/>
              </a:lnTo>
              <a:cubicBezTo>
                <a:pt x="0" y="1137"/>
                <a:pt x="1137" y="0"/>
                <a:pt x="2539" y="0"/>
              </a:cubicBezTo>
              <a:lnTo>
                <a:pt x="19060" y="0"/>
              </a:lnTo>
              <a:lnTo>
                <a:pt x="19059" y="0"/>
              </a:lnTo>
              <a:cubicBezTo>
                <a:pt x="20462" y="0"/>
                <a:pt x="21600" y="1137"/>
                <a:pt x="21600" y="2540"/>
              </a:cubicBezTo>
              <a:lnTo>
                <a:pt x="21600" y="19060"/>
              </a:lnTo>
              <a:cubicBezTo>
                <a:pt x="21600" y="20462"/>
                <a:pt x="20462" y="21599"/>
                <a:pt x="19060" y="21600"/>
              </a:cubicBezTo>
              <a:lnTo>
                <a:pt x="2540" y="21600"/>
              </a:lnTo>
              <a:cubicBezTo>
                <a:pt x="1137" y="21600"/>
                <a:pt x="0" y="20462"/>
                <a:pt x="0" y="19060"/>
              </a:cubicBezTo>
              <a:close/>
            </a:path>
          </a:pathLst>
        </a:custGeom>
        <a:solidFill>
          <a:srgbClr val="FFFFFF"/>
        </a:solidFill>
        <a:ln w="9360">
          <a:solidFill>
            <a:srgbClr val="000000"/>
          </a:solidFill>
          <a:miter lim="800000"/>
          <a:headEnd/>
          <a:tailEnd/>
        </a:ln>
      </xdr:spPr>
      <xdr:txBody>
        <a:bodyPr vertOverflow="clip" wrap="square" lIns="27360" tIns="23040" rIns="27360" bIns="0" anchor="t" upright="1"/>
        <a:lstStyle/>
        <a:p>
          <a:pPr algn="ctr" rtl="0">
            <a:defRPr sz="1000"/>
          </a:pPr>
          <a:r>
            <a:rPr lang="it-IT" sz="1000" b="0" i="0" u="none" strike="noStrike" baseline="0">
              <a:solidFill>
                <a:srgbClr val="000000"/>
              </a:solidFill>
              <a:latin typeface="Arial"/>
              <a:cs typeface="Arial"/>
            </a:rPr>
            <a:t>CRPA Spa</a:t>
          </a: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a:p>
          <a:pPr algn="ctr" rtl="0">
            <a:defRPr sz="1000"/>
          </a:pPr>
          <a:r>
            <a:rPr lang="it-IT" sz="800" b="1" i="0" u="none" strike="noStrike" baseline="0">
              <a:solidFill>
                <a:srgbClr val="FF0000"/>
              </a:solidFill>
              <a:latin typeface="Arial"/>
              <a:cs typeface="Arial"/>
            </a:rPr>
            <a:t>20,83 %</a:t>
          </a:r>
        </a:p>
      </xdr:txBody>
    </xdr:sp>
    <xdr:clientData/>
  </xdr:twoCellAnchor>
  <xdr:twoCellAnchor editAs="oneCell">
    <xdr:from>
      <xdr:col>4</xdr:col>
      <xdr:colOff>161925</xdr:colOff>
      <xdr:row>21</xdr:row>
      <xdr:rowOff>152400</xdr:rowOff>
    </xdr:from>
    <xdr:to>
      <xdr:col>4</xdr:col>
      <xdr:colOff>161925</xdr:colOff>
      <xdr:row>24</xdr:row>
      <xdr:rowOff>57150</xdr:rowOff>
    </xdr:to>
    <xdr:sp macro="" textlink="">
      <xdr:nvSpPr>
        <xdr:cNvPr id="52244" name="Line 7"/>
        <xdr:cNvSpPr>
          <a:spLocks noChangeShapeType="1"/>
        </xdr:cNvSpPr>
      </xdr:nvSpPr>
      <xdr:spPr bwMode="auto">
        <a:xfrm flipH="1">
          <a:off x="2638425" y="4152900"/>
          <a:ext cx="0" cy="476250"/>
        </a:xfrm>
        <a:prstGeom prst="line">
          <a:avLst/>
        </a:prstGeom>
        <a:noFill/>
        <a:ln w="9360">
          <a:solidFill>
            <a:srgbClr val="000000"/>
          </a:solidFill>
          <a:round/>
          <a:headEnd/>
          <a:tailEnd/>
        </a:ln>
      </xdr:spPr>
    </xdr:sp>
    <xdr:clientData/>
  </xdr:twoCellAnchor>
  <xdr:oneCellAnchor>
    <xdr:from>
      <xdr:col>3</xdr:col>
      <xdr:colOff>419100</xdr:colOff>
      <xdr:row>24</xdr:row>
      <xdr:rowOff>76200</xdr:rowOff>
    </xdr:from>
    <xdr:ext cx="775590" cy="552449"/>
    <xdr:sp macro="" textlink="">
      <xdr:nvSpPr>
        <xdr:cNvPr id="26" name="AutoShape 26"/>
        <xdr:cNvSpPr/>
      </xdr:nvSpPr>
      <xdr:spPr>
        <a:xfrm>
          <a:off x="2276475" y="4648200"/>
          <a:ext cx="775590" cy="552449"/>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1000" b="0" i="0" u="none" strike="noStrike" baseline="0">
              <a:solidFill>
                <a:srgbClr val="000000"/>
              </a:solidFill>
              <a:latin typeface="Arial"/>
              <a:cs typeface="Arial"/>
            </a:rPr>
            <a:t>DINAMICA SCRL</a:t>
          </a:r>
        </a:p>
        <a:p>
          <a:pPr algn="ctr" rtl="0">
            <a:defRPr sz="1000"/>
          </a:pPr>
          <a:r>
            <a:rPr lang="it-IT" sz="800" b="0" i="0" u="none" strike="noStrike" baseline="0">
              <a:solidFill>
                <a:srgbClr val="FF0000"/>
              </a:solidFill>
              <a:latin typeface="Arial"/>
              <a:cs typeface="Arial"/>
            </a:rPr>
            <a:t>18,33%</a:t>
          </a:r>
        </a:p>
      </xdr:txBody>
    </xdr:sp>
    <xdr:clientData/>
  </xdr:oneCellAnchor>
  <xdr:oneCellAnchor>
    <xdr:from>
      <xdr:col>5</xdr:col>
      <xdr:colOff>104776</xdr:colOff>
      <xdr:row>24</xdr:row>
      <xdr:rowOff>9525</xdr:rowOff>
    </xdr:from>
    <xdr:ext cx="1162050" cy="923924"/>
    <xdr:sp macro="" textlink="">
      <xdr:nvSpPr>
        <xdr:cNvPr id="28" name="AutoShape 26"/>
        <xdr:cNvSpPr/>
      </xdr:nvSpPr>
      <xdr:spPr>
        <a:xfrm>
          <a:off x="3200401" y="4581525"/>
          <a:ext cx="1162050" cy="923924"/>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1000" b="0" i="0" u="none" strike="noStrike" baseline="0">
              <a:solidFill>
                <a:srgbClr val="000000"/>
              </a:solidFill>
              <a:latin typeface="Arial"/>
              <a:cs typeface="Arial"/>
            </a:rPr>
            <a:t>CONSORZIO ANTINCENDIO AEROPORTO DI REGGIO EMILIA</a:t>
          </a:r>
        </a:p>
        <a:p>
          <a:pPr algn="ctr" rtl="0">
            <a:defRPr sz="1000"/>
          </a:pPr>
          <a:r>
            <a:rPr lang="it-IT" sz="800" b="0" i="0" u="none" strike="noStrike" baseline="0">
              <a:solidFill>
                <a:srgbClr val="FF0000"/>
              </a:solidFill>
              <a:latin typeface="Arial"/>
              <a:cs typeface="Arial"/>
            </a:rPr>
            <a:t>8,93%</a:t>
          </a: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xdr:txBody>
    </xdr:sp>
    <xdr:clientData/>
  </xdr:oneCellAnchor>
  <xdr:twoCellAnchor editAs="oneCell">
    <xdr:from>
      <xdr:col>2</xdr:col>
      <xdr:colOff>361950</xdr:colOff>
      <xdr:row>13</xdr:row>
      <xdr:rowOff>152400</xdr:rowOff>
    </xdr:from>
    <xdr:to>
      <xdr:col>2</xdr:col>
      <xdr:colOff>371475</xdr:colOff>
      <xdr:row>16</xdr:row>
      <xdr:rowOff>180975</xdr:rowOff>
    </xdr:to>
    <xdr:sp macro="" textlink="">
      <xdr:nvSpPr>
        <xdr:cNvPr id="52247" name="Line 6"/>
        <xdr:cNvSpPr>
          <a:spLocks noChangeShapeType="1"/>
        </xdr:cNvSpPr>
      </xdr:nvSpPr>
      <xdr:spPr bwMode="auto">
        <a:xfrm>
          <a:off x="1600200" y="2628900"/>
          <a:ext cx="9525" cy="600075"/>
        </a:xfrm>
        <a:prstGeom prst="line">
          <a:avLst/>
        </a:prstGeom>
        <a:noFill/>
        <a:ln w="9360">
          <a:solidFill>
            <a:srgbClr val="000000"/>
          </a:solidFill>
          <a:round/>
          <a:headEnd/>
          <a:tailEnd/>
        </a:ln>
      </xdr:spPr>
    </xdr:sp>
    <xdr:clientData/>
  </xdr:twoCellAnchor>
  <xdr:twoCellAnchor editAs="oneCell">
    <xdr:from>
      <xdr:col>10</xdr:col>
      <xdr:colOff>533400</xdr:colOff>
      <xdr:row>13</xdr:row>
      <xdr:rowOff>161925</xdr:rowOff>
    </xdr:from>
    <xdr:to>
      <xdr:col>10</xdr:col>
      <xdr:colOff>542925</xdr:colOff>
      <xdr:row>17</xdr:row>
      <xdr:rowOff>9525</xdr:rowOff>
    </xdr:to>
    <xdr:sp macro="" textlink="">
      <xdr:nvSpPr>
        <xdr:cNvPr id="52248" name="Line 6"/>
        <xdr:cNvSpPr>
          <a:spLocks noChangeShapeType="1"/>
        </xdr:cNvSpPr>
      </xdr:nvSpPr>
      <xdr:spPr bwMode="auto">
        <a:xfrm>
          <a:off x="6724650" y="2638425"/>
          <a:ext cx="9525" cy="609600"/>
        </a:xfrm>
        <a:prstGeom prst="line">
          <a:avLst/>
        </a:prstGeom>
        <a:noFill/>
        <a:ln w="9360">
          <a:solidFill>
            <a:srgbClr val="000000"/>
          </a:solidFill>
          <a:round/>
          <a:headEnd/>
          <a:tailEnd/>
        </a:ln>
      </xdr:spPr>
    </xdr:sp>
    <xdr:clientData/>
  </xdr:twoCellAnchor>
  <xdr:twoCellAnchor editAs="oneCell">
    <xdr:from>
      <xdr:col>5</xdr:col>
      <xdr:colOff>619125</xdr:colOff>
      <xdr:row>21</xdr:row>
      <xdr:rowOff>19050</xdr:rowOff>
    </xdr:from>
    <xdr:to>
      <xdr:col>6</xdr:col>
      <xdr:colOff>0</xdr:colOff>
      <xdr:row>24</xdr:row>
      <xdr:rowOff>47625</xdr:rowOff>
    </xdr:to>
    <xdr:sp macro="" textlink="">
      <xdr:nvSpPr>
        <xdr:cNvPr id="52249" name="Line 7"/>
        <xdr:cNvSpPr>
          <a:spLocks noChangeShapeType="1"/>
        </xdr:cNvSpPr>
      </xdr:nvSpPr>
      <xdr:spPr bwMode="auto">
        <a:xfrm>
          <a:off x="3714750" y="4019550"/>
          <a:ext cx="0" cy="600075"/>
        </a:xfrm>
        <a:prstGeom prst="line">
          <a:avLst/>
        </a:prstGeom>
        <a:noFill/>
        <a:ln w="9360">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5361" name="Check Box 23"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5362" name="Check Box 24"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5363" name="Check Box 25"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5364" name="Check Box 26" hidden="1">
              <a:extLst>
                <a:ext uri="{63B3BB69-23CF-44E3-9099-C40C66FF867C}">
                  <a14:compatExt spid="_x0000_s1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5365" name="Check Box 28" hidden="1">
              <a:extLst>
                <a:ext uri="{63B3BB69-23CF-44E3-9099-C40C66FF867C}">
                  <a14:compatExt spid="_x0000_s1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5366" name="Check Box 29" hidden="1">
              <a:extLst>
                <a:ext uri="{63B3BB69-23CF-44E3-9099-C40C66FF867C}">
                  <a14:compatExt spid="_x0000_s1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5367" name="Check Box 31" hidden="1">
              <a:extLst>
                <a:ext uri="{63B3BB69-23CF-44E3-9099-C40C66FF867C}">
                  <a14:compatExt spid="_x0000_s1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5368" name="Check Box 32" hidden="1">
              <a:extLst>
                <a:ext uri="{63B3BB69-23CF-44E3-9099-C40C66FF867C}">
                  <a14:compatExt spid="_x0000_s1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5369" name="Check Box 33"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5370" name="Check Box 34"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5371" name="Check Box 35"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5372" name="Check Box 36"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5373" name="Check Box 38" hidden="1">
              <a:extLst>
                <a:ext uri="{63B3BB69-23CF-44E3-9099-C40C66FF867C}">
                  <a14:compatExt spid="_x0000_s1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5374" name="Check Box 39" hidden="1">
              <a:extLst>
                <a:ext uri="{63B3BB69-23CF-44E3-9099-C40C66FF867C}">
                  <a14:compatExt spid="_x0000_s1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5375" name="Check Box 40" hidden="1">
              <a:extLst>
                <a:ext uri="{63B3BB69-23CF-44E3-9099-C40C66FF867C}">
                  <a14:compatExt spid="_x0000_s15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5376" name="Check Box 41" hidden="1">
              <a:extLst>
                <a:ext uri="{63B3BB69-23CF-44E3-9099-C40C66FF867C}">
                  <a14:compatExt spid="_x0000_s15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5377" name="Check Box 46" hidden="1">
              <a:extLst>
                <a:ext uri="{63B3BB69-23CF-44E3-9099-C40C66FF867C}">
                  <a14:compatExt spid="_x0000_s15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5378" name="Check Box 47"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5379" name="Check Box 4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6385" name="Check Box 23"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6386" name="Check Box 24"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6387" name="Check Box 25"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6388" name="Check Box 26"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6389" name="Check Box 28"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6390" name="Check Box 29"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6391" name="Check Box 31" hidden="1">
              <a:extLst>
                <a:ext uri="{63B3BB69-23CF-44E3-9099-C40C66FF867C}">
                  <a14:compatExt spid="_x0000_s16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6392" name="Check Box 32" hidden="1">
              <a:extLst>
                <a:ext uri="{63B3BB69-23CF-44E3-9099-C40C66FF867C}">
                  <a14:compatExt spid="_x0000_s16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6393" name="Check Box 33" hidden="1">
              <a:extLst>
                <a:ext uri="{63B3BB69-23CF-44E3-9099-C40C66FF867C}">
                  <a14:compatExt spid="_x0000_s16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6394" name="Check Box 34" hidden="1">
              <a:extLst>
                <a:ext uri="{63B3BB69-23CF-44E3-9099-C40C66FF867C}">
                  <a14:compatExt spid="_x0000_s16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6395" name="Check Box 35" hidden="1">
              <a:extLst>
                <a:ext uri="{63B3BB69-23CF-44E3-9099-C40C66FF867C}">
                  <a14:compatExt spid="_x0000_s16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6396" name="Check Box 36" hidden="1">
              <a:extLst>
                <a:ext uri="{63B3BB69-23CF-44E3-9099-C40C66FF867C}">
                  <a14:compatExt spid="_x0000_s16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6397" name="Check Box 38" hidden="1">
              <a:extLst>
                <a:ext uri="{63B3BB69-23CF-44E3-9099-C40C66FF867C}">
                  <a14:compatExt spid="_x0000_s16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6398" name="Check Box 39" hidden="1">
              <a:extLst>
                <a:ext uri="{63B3BB69-23CF-44E3-9099-C40C66FF867C}">
                  <a14:compatExt spid="_x0000_s16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6399" name="Check Box 40" hidden="1">
              <a:extLst>
                <a:ext uri="{63B3BB69-23CF-44E3-9099-C40C66FF867C}">
                  <a14:compatExt spid="_x0000_s16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6400" name="Check Box 41" hidden="1">
              <a:extLst>
                <a:ext uri="{63B3BB69-23CF-44E3-9099-C40C66FF867C}">
                  <a14:compatExt spid="_x0000_s16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6401" name="Check Box 46" hidden="1">
              <a:extLst>
                <a:ext uri="{63B3BB69-23CF-44E3-9099-C40C66FF867C}">
                  <a14:compatExt spid="_x0000_s16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6402" name="Check Box 47" hidden="1">
              <a:extLst>
                <a:ext uri="{63B3BB69-23CF-44E3-9099-C40C66FF867C}">
                  <a14:compatExt spid="_x0000_s16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6403" name="Check Box 49" hidden="1">
              <a:extLst>
                <a:ext uri="{63B3BB69-23CF-44E3-9099-C40C66FF867C}">
                  <a14:compatExt spid="_x0000_s16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7409" name="Check Box 23"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7410" name="Check Box 24"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7411" name="Check Box 25" hidden="1">
              <a:extLst>
                <a:ext uri="{63B3BB69-23CF-44E3-9099-C40C66FF867C}">
                  <a14:compatExt spid="_x0000_s17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7412" name="Check Box 26"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7413" name="Check Box 28"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7414" name="Check Box 29" hidden="1">
              <a:extLst>
                <a:ext uri="{63B3BB69-23CF-44E3-9099-C40C66FF867C}">
                  <a14:compatExt spid="_x0000_s17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7415" name="Check Box 31"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7416" name="Check Box 32"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7417" name="Check Box 33" hidden="1">
              <a:extLst>
                <a:ext uri="{63B3BB69-23CF-44E3-9099-C40C66FF867C}">
                  <a14:compatExt spid="_x0000_s17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7418" name="Check Box 34"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7419" name="Check Box 35"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7420" name="Check Box 36" hidden="1">
              <a:extLst>
                <a:ext uri="{63B3BB69-23CF-44E3-9099-C40C66FF867C}">
                  <a14:compatExt spid="_x0000_s17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7421" name="Check Box 38" hidden="1">
              <a:extLst>
                <a:ext uri="{63B3BB69-23CF-44E3-9099-C40C66FF867C}">
                  <a14:compatExt spid="_x0000_s17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7422" name="Check Box 39" hidden="1">
              <a:extLst>
                <a:ext uri="{63B3BB69-23CF-44E3-9099-C40C66FF867C}">
                  <a14:compatExt spid="_x0000_s17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7423" name="Check Box 40" hidden="1">
              <a:extLst>
                <a:ext uri="{63B3BB69-23CF-44E3-9099-C40C66FF867C}">
                  <a14:compatExt spid="_x0000_s17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7424" name="Check Box 41" hidden="1">
              <a:extLst>
                <a:ext uri="{63B3BB69-23CF-44E3-9099-C40C66FF867C}">
                  <a14:compatExt spid="_x0000_s17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7425" name="Check Box 46" hidden="1">
              <a:extLst>
                <a:ext uri="{63B3BB69-23CF-44E3-9099-C40C66FF867C}">
                  <a14:compatExt spid="_x0000_s17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7426" name="Check Box 47" hidden="1">
              <a:extLst>
                <a:ext uri="{63B3BB69-23CF-44E3-9099-C40C66FF867C}">
                  <a14:compatExt spid="_x0000_s17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7427" name="Check Box 49" hidden="1">
              <a:extLst>
                <a:ext uri="{63B3BB69-23CF-44E3-9099-C40C66FF867C}">
                  <a14:compatExt spid="_x0000_s17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9457" name="Check Box 23"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9458" name="Check Box 24"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9459" name="Check Box 25" hidden="1">
              <a:extLst>
                <a:ext uri="{63B3BB69-23CF-44E3-9099-C40C66FF867C}">
                  <a14:compatExt spid="_x0000_s19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9460" name="Check Box 26"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9461" name="Check Box 28"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9462" name="Check Box 29" hidden="1">
              <a:extLst>
                <a:ext uri="{63B3BB69-23CF-44E3-9099-C40C66FF867C}">
                  <a14:compatExt spid="_x0000_s19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9463" name="Check Box 31"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9464" name="Check Box 32"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9465" name="Check Box 33" hidden="1">
              <a:extLst>
                <a:ext uri="{63B3BB69-23CF-44E3-9099-C40C66FF867C}">
                  <a14:compatExt spid="_x0000_s19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9466" name="Check Box 34" hidden="1">
              <a:extLst>
                <a:ext uri="{63B3BB69-23CF-44E3-9099-C40C66FF867C}">
                  <a14:compatExt spid="_x0000_s19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9467" name="Check Box 35" hidden="1">
              <a:extLst>
                <a:ext uri="{63B3BB69-23CF-44E3-9099-C40C66FF867C}">
                  <a14:compatExt spid="_x0000_s19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9468" name="Check Box 36" hidden="1">
              <a:extLst>
                <a:ext uri="{63B3BB69-23CF-44E3-9099-C40C66FF867C}">
                  <a14:compatExt spid="_x0000_s19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9469" name="Check Box 38" hidden="1">
              <a:extLst>
                <a:ext uri="{63B3BB69-23CF-44E3-9099-C40C66FF867C}">
                  <a14:compatExt spid="_x0000_s19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9470" name="Check Box 39" hidden="1">
              <a:extLst>
                <a:ext uri="{63B3BB69-23CF-44E3-9099-C40C66FF867C}">
                  <a14:compatExt spid="_x0000_s19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9471" name="Check Box 40" hidden="1">
              <a:extLst>
                <a:ext uri="{63B3BB69-23CF-44E3-9099-C40C66FF867C}">
                  <a14:compatExt spid="_x0000_s19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9472" name="Check Box 41" hidden="1">
              <a:extLst>
                <a:ext uri="{63B3BB69-23CF-44E3-9099-C40C66FF867C}">
                  <a14:compatExt spid="_x0000_s19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9473" name="Check Box 46" hidden="1">
              <a:extLst>
                <a:ext uri="{63B3BB69-23CF-44E3-9099-C40C66FF867C}">
                  <a14:compatExt spid="_x0000_s19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9474" name="Check Box 47" hidden="1">
              <a:extLst>
                <a:ext uri="{63B3BB69-23CF-44E3-9099-C40C66FF867C}">
                  <a14:compatExt spid="_x0000_s19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9475" name="Check Box 49" hidden="1">
              <a:extLst>
                <a:ext uri="{63B3BB69-23CF-44E3-9099-C40C66FF867C}">
                  <a14:compatExt spid="_x0000_s19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0481" name="Check Box 23" hidden="1">
              <a:extLst>
                <a:ext uri="{63B3BB69-23CF-44E3-9099-C40C66FF867C}">
                  <a14:compatExt spid="_x0000_s20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0482" name="Check Box 24" hidden="1">
              <a:extLst>
                <a:ext uri="{63B3BB69-23CF-44E3-9099-C40C66FF867C}">
                  <a14:compatExt spid="_x0000_s20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0483" name="Check Box 25" hidden="1">
              <a:extLst>
                <a:ext uri="{63B3BB69-23CF-44E3-9099-C40C66FF867C}">
                  <a14:compatExt spid="_x0000_s20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0484" name="Check Box 26" hidden="1">
              <a:extLst>
                <a:ext uri="{63B3BB69-23CF-44E3-9099-C40C66FF867C}">
                  <a14:compatExt spid="_x0000_s20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0485" name="Check Box 28" hidden="1">
              <a:extLst>
                <a:ext uri="{63B3BB69-23CF-44E3-9099-C40C66FF867C}">
                  <a14:compatExt spid="_x0000_s20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0486" name="Check Box 29" hidden="1">
              <a:extLst>
                <a:ext uri="{63B3BB69-23CF-44E3-9099-C40C66FF867C}">
                  <a14:compatExt spid="_x0000_s20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0487" name="Check Box 31" hidden="1">
              <a:extLst>
                <a:ext uri="{63B3BB69-23CF-44E3-9099-C40C66FF867C}">
                  <a14:compatExt spid="_x0000_s20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0488" name="Check Box 32" hidden="1">
              <a:extLst>
                <a:ext uri="{63B3BB69-23CF-44E3-9099-C40C66FF867C}">
                  <a14:compatExt spid="_x0000_s20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0489" name="Check Box 33" hidden="1">
              <a:extLst>
                <a:ext uri="{63B3BB69-23CF-44E3-9099-C40C66FF867C}">
                  <a14:compatExt spid="_x0000_s20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0490" name="Check Box 34" hidden="1">
              <a:extLst>
                <a:ext uri="{63B3BB69-23CF-44E3-9099-C40C66FF867C}">
                  <a14:compatExt spid="_x0000_s20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0491" name="Check Box 35" hidden="1">
              <a:extLst>
                <a:ext uri="{63B3BB69-23CF-44E3-9099-C40C66FF867C}">
                  <a14:compatExt spid="_x0000_s20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0492" name="Check Box 36" hidden="1">
              <a:extLst>
                <a:ext uri="{63B3BB69-23CF-44E3-9099-C40C66FF867C}">
                  <a14:compatExt spid="_x0000_s20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0493" name="Check Box 38" hidden="1">
              <a:extLst>
                <a:ext uri="{63B3BB69-23CF-44E3-9099-C40C66FF867C}">
                  <a14:compatExt spid="_x0000_s20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0494" name="Check Box 39" hidden="1">
              <a:extLst>
                <a:ext uri="{63B3BB69-23CF-44E3-9099-C40C66FF867C}">
                  <a14:compatExt spid="_x0000_s20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0495" name="Check Box 40" hidden="1">
              <a:extLst>
                <a:ext uri="{63B3BB69-23CF-44E3-9099-C40C66FF867C}">
                  <a14:compatExt spid="_x0000_s20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0496" name="Check Box 41" hidden="1">
              <a:extLst>
                <a:ext uri="{63B3BB69-23CF-44E3-9099-C40C66FF867C}">
                  <a14:compatExt spid="_x0000_s20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0497" name="Check Box 46" hidden="1">
              <a:extLst>
                <a:ext uri="{63B3BB69-23CF-44E3-9099-C40C66FF867C}">
                  <a14:compatExt spid="_x0000_s20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0498" name="Check Box 47" hidden="1">
              <a:extLst>
                <a:ext uri="{63B3BB69-23CF-44E3-9099-C40C66FF867C}">
                  <a14:compatExt spid="_x0000_s20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0499" name="Check Box 49" hidden="1">
              <a:extLst>
                <a:ext uri="{63B3BB69-23CF-44E3-9099-C40C66FF867C}">
                  <a14:compatExt spid="_x0000_s20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1505" name="Check Box 23" hidden="1">
              <a:extLst>
                <a:ext uri="{63B3BB69-23CF-44E3-9099-C40C66FF867C}">
                  <a14:compatExt spid="_x0000_s2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1506" name="Check Box 24" hidden="1">
              <a:extLst>
                <a:ext uri="{63B3BB69-23CF-44E3-9099-C40C66FF867C}">
                  <a14:compatExt spid="_x0000_s21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1507" name="Check Box 25" hidden="1">
              <a:extLst>
                <a:ext uri="{63B3BB69-23CF-44E3-9099-C40C66FF867C}">
                  <a14:compatExt spid="_x0000_s2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1508" name="Check Box 26" hidden="1">
              <a:extLst>
                <a:ext uri="{63B3BB69-23CF-44E3-9099-C40C66FF867C}">
                  <a14:compatExt spid="_x0000_s21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1509" name="Check Box 28" hidden="1">
              <a:extLst>
                <a:ext uri="{63B3BB69-23CF-44E3-9099-C40C66FF867C}">
                  <a14:compatExt spid="_x0000_s21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1510" name="Check Box 29" hidden="1">
              <a:extLst>
                <a:ext uri="{63B3BB69-23CF-44E3-9099-C40C66FF867C}">
                  <a14:compatExt spid="_x0000_s21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1511" name="Check Box 31" hidden="1">
              <a:extLst>
                <a:ext uri="{63B3BB69-23CF-44E3-9099-C40C66FF867C}">
                  <a14:compatExt spid="_x0000_s2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1512" name="Check Box 32" hidden="1">
              <a:extLst>
                <a:ext uri="{63B3BB69-23CF-44E3-9099-C40C66FF867C}">
                  <a14:compatExt spid="_x0000_s2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1513" name="Check Box 33" hidden="1">
              <a:extLst>
                <a:ext uri="{63B3BB69-23CF-44E3-9099-C40C66FF867C}">
                  <a14:compatExt spid="_x0000_s2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1514" name="Check Box 34" hidden="1">
              <a:extLst>
                <a:ext uri="{63B3BB69-23CF-44E3-9099-C40C66FF867C}">
                  <a14:compatExt spid="_x0000_s2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1515" name="Check Box 35" hidden="1">
              <a:extLst>
                <a:ext uri="{63B3BB69-23CF-44E3-9099-C40C66FF867C}">
                  <a14:compatExt spid="_x0000_s21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1516" name="Check Box 36" hidden="1">
              <a:extLst>
                <a:ext uri="{63B3BB69-23CF-44E3-9099-C40C66FF867C}">
                  <a14:compatExt spid="_x0000_s2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1517" name="Check Box 38" hidden="1">
              <a:extLst>
                <a:ext uri="{63B3BB69-23CF-44E3-9099-C40C66FF867C}">
                  <a14:compatExt spid="_x0000_s21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1518" name="Check Box 39" hidden="1">
              <a:extLst>
                <a:ext uri="{63B3BB69-23CF-44E3-9099-C40C66FF867C}">
                  <a14:compatExt spid="_x0000_s21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1519" name="Check Box 40" hidden="1">
              <a:extLst>
                <a:ext uri="{63B3BB69-23CF-44E3-9099-C40C66FF867C}">
                  <a14:compatExt spid="_x0000_s21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1520" name="Check Box 41" hidden="1">
              <a:extLst>
                <a:ext uri="{63B3BB69-23CF-44E3-9099-C40C66FF867C}">
                  <a14:compatExt spid="_x0000_s21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1521" name="Check Box 46" hidden="1">
              <a:extLst>
                <a:ext uri="{63B3BB69-23CF-44E3-9099-C40C66FF867C}">
                  <a14:compatExt spid="_x0000_s21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1522" name="Check Box 47" hidden="1">
              <a:extLst>
                <a:ext uri="{63B3BB69-23CF-44E3-9099-C40C66FF867C}">
                  <a14:compatExt spid="_x0000_s21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1523" name="Check Box 49" hidden="1">
              <a:extLst>
                <a:ext uri="{63B3BB69-23CF-44E3-9099-C40C66FF867C}">
                  <a14:compatExt spid="_x0000_s21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2529" name="Check Box 23"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2530" name="Check Box 24"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2531" name="Check Box 25" hidden="1">
              <a:extLst>
                <a:ext uri="{63B3BB69-23CF-44E3-9099-C40C66FF867C}">
                  <a14:compatExt spid="_x0000_s22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2532" name="Check Box 26" hidden="1">
              <a:extLst>
                <a:ext uri="{63B3BB69-23CF-44E3-9099-C40C66FF867C}">
                  <a14:compatExt spid="_x0000_s22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2533" name="Check Box 28" hidden="1">
              <a:extLst>
                <a:ext uri="{63B3BB69-23CF-44E3-9099-C40C66FF867C}">
                  <a14:compatExt spid="_x0000_s22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2534" name="Check Box 29" hidden="1">
              <a:extLst>
                <a:ext uri="{63B3BB69-23CF-44E3-9099-C40C66FF867C}">
                  <a14:compatExt spid="_x0000_s22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2535" name="Check Box 31" hidden="1">
              <a:extLst>
                <a:ext uri="{63B3BB69-23CF-44E3-9099-C40C66FF867C}">
                  <a14:compatExt spid="_x0000_s22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2536" name="Check Box 32" hidden="1">
              <a:extLst>
                <a:ext uri="{63B3BB69-23CF-44E3-9099-C40C66FF867C}">
                  <a14:compatExt spid="_x0000_s22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2537" name="Check Box 33" hidden="1">
              <a:extLst>
                <a:ext uri="{63B3BB69-23CF-44E3-9099-C40C66FF867C}">
                  <a14:compatExt spid="_x0000_s22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2538" name="Check Box 34" hidden="1">
              <a:extLst>
                <a:ext uri="{63B3BB69-23CF-44E3-9099-C40C66FF867C}">
                  <a14:compatExt spid="_x0000_s22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2539" name="Check Box 35" hidden="1">
              <a:extLst>
                <a:ext uri="{63B3BB69-23CF-44E3-9099-C40C66FF867C}">
                  <a14:compatExt spid="_x0000_s22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2540" name="Check Box 36" hidden="1">
              <a:extLst>
                <a:ext uri="{63B3BB69-23CF-44E3-9099-C40C66FF867C}">
                  <a14:compatExt spid="_x0000_s22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2541" name="Check Box 38" hidden="1">
              <a:extLst>
                <a:ext uri="{63B3BB69-23CF-44E3-9099-C40C66FF867C}">
                  <a14:compatExt spid="_x0000_s22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2542" name="Check Box 39" hidden="1">
              <a:extLst>
                <a:ext uri="{63B3BB69-23CF-44E3-9099-C40C66FF867C}">
                  <a14:compatExt spid="_x0000_s2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2543" name="Check Box 40" hidden="1">
              <a:extLst>
                <a:ext uri="{63B3BB69-23CF-44E3-9099-C40C66FF867C}">
                  <a14:compatExt spid="_x0000_s2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2544" name="Check Box 41" hidden="1">
              <a:extLst>
                <a:ext uri="{63B3BB69-23CF-44E3-9099-C40C66FF867C}">
                  <a14:compatExt spid="_x0000_s2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2545" name="Check Box 46" hidden="1">
              <a:extLst>
                <a:ext uri="{63B3BB69-23CF-44E3-9099-C40C66FF867C}">
                  <a14:compatExt spid="_x0000_s2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2546" name="Check Box 47" hidden="1">
              <a:extLst>
                <a:ext uri="{63B3BB69-23CF-44E3-9099-C40C66FF867C}">
                  <a14:compatExt spid="_x0000_s2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2547" name="Check Box 49" hidden="1">
              <a:extLst>
                <a:ext uri="{63B3BB69-23CF-44E3-9099-C40C66FF867C}">
                  <a14:compatExt spid="_x0000_s2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3553" name="Check Box 23" hidden="1">
              <a:extLst>
                <a:ext uri="{63B3BB69-23CF-44E3-9099-C40C66FF867C}">
                  <a14:compatExt spid="_x0000_s23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3554" name="Check Box 24" hidden="1">
              <a:extLst>
                <a:ext uri="{63B3BB69-23CF-44E3-9099-C40C66FF867C}">
                  <a14:compatExt spid="_x0000_s23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3555" name="Check Box 25" hidden="1">
              <a:extLst>
                <a:ext uri="{63B3BB69-23CF-44E3-9099-C40C66FF867C}">
                  <a14:compatExt spid="_x0000_s23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3556" name="Check Box 26" hidden="1">
              <a:extLst>
                <a:ext uri="{63B3BB69-23CF-44E3-9099-C40C66FF867C}">
                  <a14:compatExt spid="_x0000_s23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3557" name="Check Box 28" hidden="1">
              <a:extLst>
                <a:ext uri="{63B3BB69-23CF-44E3-9099-C40C66FF867C}">
                  <a14:compatExt spid="_x0000_s23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3558" name="Check Box 29" hidden="1">
              <a:extLst>
                <a:ext uri="{63B3BB69-23CF-44E3-9099-C40C66FF867C}">
                  <a14:compatExt spid="_x0000_s23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3559" name="Check Box 31" hidden="1">
              <a:extLst>
                <a:ext uri="{63B3BB69-23CF-44E3-9099-C40C66FF867C}">
                  <a14:compatExt spid="_x0000_s23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3560" name="Check Box 32" hidden="1">
              <a:extLst>
                <a:ext uri="{63B3BB69-23CF-44E3-9099-C40C66FF867C}">
                  <a14:compatExt spid="_x0000_s23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3561" name="Check Box 33" hidden="1">
              <a:extLst>
                <a:ext uri="{63B3BB69-23CF-44E3-9099-C40C66FF867C}">
                  <a14:compatExt spid="_x0000_s23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3562" name="Check Box 34" hidden="1">
              <a:extLst>
                <a:ext uri="{63B3BB69-23CF-44E3-9099-C40C66FF867C}">
                  <a14:compatExt spid="_x0000_s23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3563" name="Check Box 35" hidden="1">
              <a:extLst>
                <a:ext uri="{63B3BB69-23CF-44E3-9099-C40C66FF867C}">
                  <a14:compatExt spid="_x0000_s23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3564" name="Check Box 36" hidden="1">
              <a:extLst>
                <a:ext uri="{63B3BB69-23CF-44E3-9099-C40C66FF867C}">
                  <a14:compatExt spid="_x0000_s23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3565" name="Check Box 38" hidden="1">
              <a:extLst>
                <a:ext uri="{63B3BB69-23CF-44E3-9099-C40C66FF867C}">
                  <a14:compatExt spid="_x0000_s23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3566" name="Check Box 39" hidden="1">
              <a:extLst>
                <a:ext uri="{63B3BB69-23CF-44E3-9099-C40C66FF867C}">
                  <a14:compatExt spid="_x0000_s23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3567" name="Check Box 40" hidden="1">
              <a:extLst>
                <a:ext uri="{63B3BB69-23CF-44E3-9099-C40C66FF867C}">
                  <a14:compatExt spid="_x0000_s23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3568" name="Check Box 41" hidden="1">
              <a:extLst>
                <a:ext uri="{63B3BB69-23CF-44E3-9099-C40C66FF867C}">
                  <a14:compatExt spid="_x0000_s23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3569" name="Check Box 46" hidden="1">
              <a:extLst>
                <a:ext uri="{63B3BB69-23CF-44E3-9099-C40C66FF867C}">
                  <a14:compatExt spid="_x0000_s23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3570" name="Check Box 47" hidden="1">
              <a:extLst>
                <a:ext uri="{63B3BB69-23CF-44E3-9099-C40C66FF867C}">
                  <a14:compatExt spid="_x0000_s23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3571" name="Check Box 49" hidden="1">
              <a:extLst>
                <a:ext uri="{63B3BB69-23CF-44E3-9099-C40C66FF867C}">
                  <a14:compatExt spid="_x0000_s23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4577" name="Check Box 23"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4578" name="Check Box 24"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4579" name="Check Box 25" hidden="1">
              <a:extLst>
                <a:ext uri="{63B3BB69-23CF-44E3-9099-C40C66FF867C}">
                  <a14:compatExt spid="_x0000_s24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4580" name="Check Box 26"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4581" name="Check Box 28"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4582" name="Check Box 29" hidden="1">
              <a:extLst>
                <a:ext uri="{63B3BB69-23CF-44E3-9099-C40C66FF867C}">
                  <a14:compatExt spid="_x0000_s24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4583" name="Check Box 31" hidden="1">
              <a:extLst>
                <a:ext uri="{63B3BB69-23CF-44E3-9099-C40C66FF867C}">
                  <a14:compatExt spid="_x0000_s24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4584" name="Check Box 32" hidden="1">
              <a:extLst>
                <a:ext uri="{63B3BB69-23CF-44E3-9099-C40C66FF867C}">
                  <a14:compatExt spid="_x0000_s24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4585" name="Check Box 33" hidden="1">
              <a:extLst>
                <a:ext uri="{63B3BB69-23CF-44E3-9099-C40C66FF867C}">
                  <a14:compatExt spid="_x0000_s24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4586" name="Check Box 34" hidden="1">
              <a:extLst>
                <a:ext uri="{63B3BB69-23CF-44E3-9099-C40C66FF867C}">
                  <a14:compatExt spid="_x0000_s24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4587" name="Check Box 35" hidden="1">
              <a:extLst>
                <a:ext uri="{63B3BB69-23CF-44E3-9099-C40C66FF867C}">
                  <a14:compatExt spid="_x0000_s24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4588" name="Check Box 36" hidden="1">
              <a:extLst>
                <a:ext uri="{63B3BB69-23CF-44E3-9099-C40C66FF867C}">
                  <a14:compatExt spid="_x0000_s24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4589" name="Check Box 38" hidden="1">
              <a:extLst>
                <a:ext uri="{63B3BB69-23CF-44E3-9099-C40C66FF867C}">
                  <a14:compatExt spid="_x0000_s24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4590" name="Check Box 39" hidden="1">
              <a:extLst>
                <a:ext uri="{63B3BB69-23CF-44E3-9099-C40C66FF867C}">
                  <a14:compatExt spid="_x0000_s24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4591" name="Check Box 40" hidden="1">
              <a:extLst>
                <a:ext uri="{63B3BB69-23CF-44E3-9099-C40C66FF867C}">
                  <a14:compatExt spid="_x0000_s24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4592" name="Check Box 41" hidden="1">
              <a:extLst>
                <a:ext uri="{63B3BB69-23CF-44E3-9099-C40C66FF867C}">
                  <a14:compatExt spid="_x0000_s245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4593" name="Check Box 46" hidden="1">
              <a:extLst>
                <a:ext uri="{63B3BB69-23CF-44E3-9099-C40C66FF867C}">
                  <a14:compatExt spid="_x0000_s24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4594" name="Check Box 47" hidden="1">
              <a:extLst>
                <a:ext uri="{63B3BB69-23CF-44E3-9099-C40C66FF867C}">
                  <a14:compatExt spid="_x0000_s24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4595" name="Check Box 49" hidden="1">
              <a:extLst>
                <a:ext uri="{63B3BB69-23CF-44E3-9099-C40C66FF867C}">
                  <a14:compatExt spid="_x0000_s24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8673" name="Check Box 23" hidden="1">
              <a:extLst>
                <a:ext uri="{63B3BB69-23CF-44E3-9099-C40C66FF867C}">
                  <a14:compatExt spid="_x0000_s28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8674" name="Check Box 24" hidden="1">
              <a:extLst>
                <a:ext uri="{63B3BB69-23CF-44E3-9099-C40C66FF867C}">
                  <a14:compatExt spid="_x0000_s28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8675" name="Check Box 25" hidden="1">
              <a:extLst>
                <a:ext uri="{63B3BB69-23CF-44E3-9099-C40C66FF867C}">
                  <a14:compatExt spid="_x0000_s28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8676" name="Check Box 26" hidden="1">
              <a:extLst>
                <a:ext uri="{63B3BB69-23CF-44E3-9099-C40C66FF867C}">
                  <a14:compatExt spid="_x0000_s28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8677" name="Check Box 28" hidden="1">
              <a:extLst>
                <a:ext uri="{63B3BB69-23CF-44E3-9099-C40C66FF867C}">
                  <a14:compatExt spid="_x0000_s28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8678" name="Check Box 29" hidden="1">
              <a:extLst>
                <a:ext uri="{63B3BB69-23CF-44E3-9099-C40C66FF867C}">
                  <a14:compatExt spid="_x0000_s28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8679" name="Check Box 31" hidden="1">
              <a:extLst>
                <a:ext uri="{63B3BB69-23CF-44E3-9099-C40C66FF867C}">
                  <a14:compatExt spid="_x0000_s28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8680" name="Check Box 32" hidden="1">
              <a:extLst>
                <a:ext uri="{63B3BB69-23CF-44E3-9099-C40C66FF867C}">
                  <a14:compatExt spid="_x0000_s28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8681" name="Check Box 33" hidden="1">
              <a:extLst>
                <a:ext uri="{63B3BB69-23CF-44E3-9099-C40C66FF867C}">
                  <a14:compatExt spid="_x0000_s28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8682" name="Check Box 34" hidden="1">
              <a:extLst>
                <a:ext uri="{63B3BB69-23CF-44E3-9099-C40C66FF867C}">
                  <a14:compatExt spid="_x0000_s28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8683" name="Check Box 35" hidden="1">
              <a:extLst>
                <a:ext uri="{63B3BB69-23CF-44E3-9099-C40C66FF867C}">
                  <a14:compatExt spid="_x0000_s28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8684" name="Check Box 36" hidden="1">
              <a:extLst>
                <a:ext uri="{63B3BB69-23CF-44E3-9099-C40C66FF867C}">
                  <a14:compatExt spid="_x0000_s28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8685" name="Check Box 38" hidden="1">
              <a:extLst>
                <a:ext uri="{63B3BB69-23CF-44E3-9099-C40C66FF867C}">
                  <a14:compatExt spid="_x0000_s28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8686" name="Check Box 39" hidden="1">
              <a:extLst>
                <a:ext uri="{63B3BB69-23CF-44E3-9099-C40C66FF867C}">
                  <a14:compatExt spid="_x0000_s28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8687" name="Check Box 40" hidden="1">
              <a:extLst>
                <a:ext uri="{63B3BB69-23CF-44E3-9099-C40C66FF867C}">
                  <a14:compatExt spid="_x0000_s28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8688" name="Check Box 41" hidden="1">
              <a:extLst>
                <a:ext uri="{63B3BB69-23CF-44E3-9099-C40C66FF867C}">
                  <a14:compatExt spid="_x0000_s28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8689" name="Check Box 46" hidden="1">
              <a:extLst>
                <a:ext uri="{63B3BB69-23CF-44E3-9099-C40C66FF867C}">
                  <a14:compatExt spid="_x0000_s28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8690" name="Check Box 47" hidden="1">
              <a:extLst>
                <a:ext uri="{63B3BB69-23CF-44E3-9099-C40C66FF867C}">
                  <a14:compatExt spid="_x0000_s28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8691" name="Check Box 49" hidden="1">
              <a:extLst>
                <a:ext uri="{63B3BB69-23CF-44E3-9099-C40C66FF867C}">
                  <a14:compatExt spid="_x0000_s28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3" name="Check Box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4" name="Check Box 18" hidden="1">
              <a:extLst>
                <a:ext uri="{63B3BB69-23CF-44E3-9099-C40C66FF867C}">
                  <a14:compatExt spid="_x0000_s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5" name="Check Box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29697" name="Check Box 13" hidden="1">
              <a:extLst>
                <a:ext uri="{63B3BB69-23CF-44E3-9099-C40C66FF867C}">
                  <a14:compatExt spid="_x0000_s29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29698" name="Check Box 14" hidden="1">
              <a:extLst>
                <a:ext uri="{63B3BB69-23CF-44E3-9099-C40C66FF867C}">
                  <a14:compatExt spid="_x0000_s29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29699" name="Check Box 15" hidden="1">
              <a:extLst>
                <a:ext uri="{63B3BB69-23CF-44E3-9099-C40C66FF867C}">
                  <a14:compatExt spid="_x0000_s29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29700" name="Check Box 16" hidden="1">
              <a:extLst>
                <a:ext uri="{63B3BB69-23CF-44E3-9099-C40C66FF867C}">
                  <a14:compatExt spid="_x0000_s29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29701" name="Check Box 17" hidden="1">
              <a:extLst>
                <a:ext uri="{63B3BB69-23CF-44E3-9099-C40C66FF867C}">
                  <a14:compatExt spid="_x0000_s29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29702" name="Check Box 18" hidden="1">
              <a:extLst>
                <a:ext uri="{63B3BB69-23CF-44E3-9099-C40C66FF867C}">
                  <a14:compatExt spid="_x0000_s29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29703" name="Check Box 19" hidden="1">
              <a:extLst>
                <a:ext uri="{63B3BB69-23CF-44E3-9099-C40C66FF867C}">
                  <a14:compatExt spid="_x0000_s297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0721" name="Check Box 13" hidden="1">
              <a:extLst>
                <a:ext uri="{63B3BB69-23CF-44E3-9099-C40C66FF867C}">
                  <a14:compatExt spid="_x0000_s307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0722" name="Check Box 14" hidden="1">
              <a:extLst>
                <a:ext uri="{63B3BB69-23CF-44E3-9099-C40C66FF867C}">
                  <a14:compatExt spid="_x0000_s307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0723" name="Check Box 15" hidden="1">
              <a:extLst>
                <a:ext uri="{63B3BB69-23CF-44E3-9099-C40C66FF867C}">
                  <a14:compatExt spid="_x0000_s307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0724" name="Check Box 16" hidden="1">
              <a:extLst>
                <a:ext uri="{63B3BB69-23CF-44E3-9099-C40C66FF867C}">
                  <a14:compatExt spid="_x0000_s30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0725" name="Check Box 17" hidden="1">
              <a:extLst>
                <a:ext uri="{63B3BB69-23CF-44E3-9099-C40C66FF867C}">
                  <a14:compatExt spid="_x0000_s30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0726" name="Check Box 18" hidden="1">
              <a:extLst>
                <a:ext uri="{63B3BB69-23CF-44E3-9099-C40C66FF867C}">
                  <a14:compatExt spid="_x0000_s30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0727" name="Check Box 19" hidden="1">
              <a:extLst>
                <a:ext uri="{63B3BB69-23CF-44E3-9099-C40C66FF867C}">
                  <a14:compatExt spid="_x0000_s30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1745" name="Check Box 13" hidden="1">
              <a:extLst>
                <a:ext uri="{63B3BB69-23CF-44E3-9099-C40C66FF867C}">
                  <a14:compatExt spid="_x0000_s3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1746" name="Check Box 14" hidden="1">
              <a:extLst>
                <a:ext uri="{63B3BB69-23CF-44E3-9099-C40C66FF867C}">
                  <a14:compatExt spid="_x0000_s3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1747" name="Check Box 15" hidden="1">
              <a:extLst>
                <a:ext uri="{63B3BB69-23CF-44E3-9099-C40C66FF867C}">
                  <a14:compatExt spid="_x0000_s3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1748" name="Check Box 16" hidden="1">
              <a:extLst>
                <a:ext uri="{63B3BB69-23CF-44E3-9099-C40C66FF867C}">
                  <a14:compatExt spid="_x0000_s3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1749" name="Check Box 17" hidden="1">
              <a:extLst>
                <a:ext uri="{63B3BB69-23CF-44E3-9099-C40C66FF867C}">
                  <a14:compatExt spid="_x0000_s3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1750" name="Check Box 18" hidden="1">
              <a:extLst>
                <a:ext uri="{63B3BB69-23CF-44E3-9099-C40C66FF867C}">
                  <a14:compatExt spid="_x0000_s3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1751" name="Check Box 19" hidden="1">
              <a:extLst>
                <a:ext uri="{63B3BB69-23CF-44E3-9099-C40C66FF867C}">
                  <a14:compatExt spid="_x0000_s3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3793" name="Check Box 13" hidden="1">
              <a:extLst>
                <a:ext uri="{63B3BB69-23CF-44E3-9099-C40C66FF867C}">
                  <a14:compatExt spid="_x0000_s33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3794" name="Check Box 14" hidden="1">
              <a:extLst>
                <a:ext uri="{63B3BB69-23CF-44E3-9099-C40C66FF867C}">
                  <a14:compatExt spid="_x0000_s33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3795" name="Check Box 15" hidden="1">
              <a:extLst>
                <a:ext uri="{63B3BB69-23CF-44E3-9099-C40C66FF867C}">
                  <a14:compatExt spid="_x0000_s33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3796" name="Check Box 16" hidden="1">
              <a:extLst>
                <a:ext uri="{63B3BB69-23CF-44E3-9099-C40C66FF867C}">
                  <a14:compatExt spid="_x0000_s33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3797" name="Check Box 17" hidden="1">
              <a:extLst>
                <a:ext uri="{63B3BB69-23CF-44E3-9099-C40C66FF867C}">
                  <a14:compatExt spid="_x0000_s33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3798" name="Check Box 18" hidden="1">
              <a:extLst>
                <a:ext uri="{63B3BB69-23CF-44E3-9099-C40C66FF867C}">
                  <a14:compatExt spid="_x0000_s33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3799" name="Check Box 19" hidden="1">
              <a:extLst>
                <a:ext uri="{63B3BB69-23CF-44E3-9099-C40C66FF867C}">
                  <a14:compatExt spid="_x0000_s33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4817" name="Check Box 13" hidden="1">
              <a:extLst>
                <a:ext uri="{63B3BB69-23CF-44E3-9099-C40C66FF867C}">
                  <a14:compatExt spid="_x0000_s34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4818" name="Check Box 14" hidden="1">
              <a:extLst>
                <a:ext uri="{63B3BB69-23CF-44E3-9099-C40C66FF867C}">
                  <a14:compatExt spid="_x0000_s34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4819" name="Check Box 15" hidden="1">
              <a:extLst>
                <a:ext uri="{63B3BB69-23CF-44E3-9099-C40C66FF867C}">
                  <a14:compatExt spid="_x0000_s34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4820" name="Check Box 16" hidden="1">
              <a:extLst>
                <a:ext uri="{63B3BB69-23CF-44E3-9099-C40C66FF867C}">
                  <a14:compatExt spid="_x0000_s34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4821" name="Check Box 17" hidden="1">
              <a:extLst>
                <a:ext uri="{63B3BB69-23CF-44E3-9099-C40C66FF867C}">
                  <a14:compatExt spid="_x0000_s34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4822" name="Check Box 18" hidden="1">
              <a:extLst>
                <a:ext uri="{63B3BB69-23CF-44E3-9099-C40C66FF867C}">
                  <a14:compatExt spid="_x0000_s34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4823" name="Check Box 19" hidden="1">
              <a:extLst>
                <a:ext uri="{63B3BB69-23CF-44E3-9099-C40C66FF867C}">
                  <a14:compatExt spid="_x0000_s34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5841" name="Check Box 13" hidden="1">
              <a:extLst>
                <a:ext uri="{63B3BB69-23CF-44E3-9099-C40C66FF867C}">
                  <a14:compatExt spid="_x0000_s35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5842" name="Check Box 14" hidden="1">
              <a:extLst>
                <a:ext uri="{63B3BB69-23CF-44E3-9099-C40C66FF867C}">
                  <a14:compatExt spid="_x0000_s35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5843" name="Check Box 15" hidden="1">
              <a:extLst>
                <a:ext uri="{63B3BB69-23CF-44E3-9099-C40C66FF867C}">
                  <a14:compatExt spid="_x0000_s35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5844" name="Check Box 16" hidden="1">
              <a:extLst>
                <a:ext uri="{63B3BB69-23CF-44E3-9099-C40C66FF867C}">
                  <a14:compatExt spid="_x0000_s35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5845" name="Check Box 17" hidden="1">
              <a:extLst>
                <a:ext uri="{63B3BB69-23CF-44E3-9099-C40C66FF867C}">
                  <a14:compatExt spid="_x0000_s35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5846" name="Check Box 18" hidden="1">
              <a:extLst>
                <a:ext uri="{63B3BB69-23CF-44E3-9099-C40C66FF867C}">
                  <a14:compatExt spid="_x0000_s35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5847" name="Check Box 19" hidden="1">
              <a:extLst>
                <a:ext uri="{63B3BB69-23CF-44E3-9099-C40C66FF867C}">
                  <a14:compatExt spid="_x0000_s35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6865" name="Check Box 13" hidden="1">
              <a:extLst>
                <a:ext uri="{63B3BB69-23CF-44E3-9099-C40C66FF867C}">
                  <a14:compatExt spid="_x0000_s36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6866" name="Check Box 14" hidden="1">
              <a:extLst>
                <a:ext uri="{63B3BB69-23CF-44E3-9099-C40C66FF867C}">
                  <a14:compatExt spid="_x0000_s36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6867" name="Check Box 15" hidden="1">
              <a:extLst>
                <a:ext uri="{63B3BB69-23CF-44E3-9099-C40C66FF867C}">
                  <a14:compatExt spid="_x0000_s36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6868" name="Check Box 16" hidden="1">
              <a:extLst>
                <a:ext uri="{63B3BB69-23CF-44E3-9099-C40C66FF867C}">
                  <a14:compatExt spid="_x0000_s36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6869" name="Check Box 17" hidden="1">
              <a:extLst>
                <a:ext uri="{63B3BB69-23CF-44E3-9099-C40C66FF867C}">
                  <a14:compatExt spid="_x0000_s36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6870" name="Check Box 18" hidden="1">
              <a:extLst>
                <a:ext uri="{63B3BB69-23CF-44E3-9099-C40C66FF867C}">
                  <a14:compatExt spid="_x0000_s36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6871" name="Check Box 19" hidden="1">
              <a:extLst>
                <a:ext uri="{63B3BB69-23CF-44E3-9099-C40C66FF867C}">
                  <a14:compatExt spid="_x0000_s36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7889" name="Check Box 13" hidden="1">
              <a:extLst>
                <a:ext uri="{63B3BB69-23CF-44E3-9099-C40C66FF867C}">
                  <a14:compatExt spid="_x0000_s378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7890" name="Check Box 14" hidden="1">
              <a:extLst>
                <a:ext uri="{63B3BB69-23CF-44E3-9099-C40C66FF867C}">
                  <a14:compatExt spid="_x0000_s37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7891" name="Check Box 15" hidden="1">
              <a:extLst>
                <a:ext uri="{63B3BB69-23CF-44E3-9099-C40C66FF867C}">
                  <a14:compatExt spid="_x0000_s37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7892" name="Check Box 16" hidden="1">
              <a:extLst>
                <a:ext uri="{63B3BB69-23CF-44E3-9099-C40C66FF867C}">
                  <a14:compatExt spid="_x0000_s3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7893" name="Check Box 17" hidden="1">
              <a:extLst>
                <a:ext uri="{63B3BB69-23CF-44E3-9099-C40C66FF867C}">
                  <a14:compatExt spid="_x0000_s3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7894" name="Check Box 18" hidden="1">
              <a:extLst>
                <a:ext uri="{63B3BB69-23CF-44E3-9099-C40C66FF867C}">
                  <a14:compatExt spid="_x0000_s3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7895" name="Check Box 19" hidden="1">
              <a:extLst>
                <a:ext uri="{63B3BB69-23CF-44E3-9099-C40C66FF867C}">
                  <a14:compatExt spid="_x0000_s3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4033" name="Check Box 13" hidden="1">
              <a:extLst>
                <a:ext uri="{63B3BB69-23CF-44E3-9099-C40C66FF867C}">
                  <a14:compatExt spid="_x0000_s44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4034" name="Check Box 14" hidden="1">
              <a:extLst>
                <a:ext uri="{63B3BB69-23CF-44E3-9099-C40C66FF867C}">
                  <a14:compatExt spid="_x0000_s44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4035" name="Check Box 15" hidden="1">
              <a:extLst>
                <a:ext uri="{63B3BB69-23CF-44E3-9099-C40C66FF867C}">
                  <a14:compatExt spid="_x0000_s44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4036" name="Check Box 16" hidden="1">
              <a:extLst>
                <a:ext uri="{63B3BB69-23CF-44E3-9099-C40C66FF867C}">
                  <a14:compatExt spid="_x0000_s44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4037" name="Check Box 17" hidden="1">
              <a:extLst>
                <a:ext uri="{63B3BB69-23CF-44E3-9099-C40C66FF867C}">
                  <a14:compatExt spid="_x0000_s44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4038" name="Check Box 18" hidden="1">
              <a:extLst>
                <a:ext uri="{63B3BB69-23CF-44E3-9099-C40C66FF867C}">
                  <a14:compatExt spid="_x0000_s44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4039" name="Check Box 19" hidden="1">
              <a:extLst>
                <a:ext uri="{63B3BB69-23CF-44E3-9099-C40C66FF867C}">
                  <a14:compatExt spid="_x0000_s44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50177" name="Check Box 13" hidden="1">
              <a:extLst>
                <a:ext uri="{63B3BB69-23CF-44E3-9099-C40C66FF867C}">
                  <a14:compatExt spid="_x0000_s50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50178" name="Check Box 14" hidden="1">
              <a:extLst>
                <a:ext uri="{63B3BB69-23CF-44E3-9099-C40C66FF867C}">
                  <a14:compatExt spid="_x0000_s50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50179" name="Check Box 15" hidden="1">
              <a:extLst>
                <a:ext uri="{63B3BB69-23CF-44E3-9099-C40C66FF867C}">
                  <a14:compatExt spid="_x0000_s50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50180" name="Check Box 16" hidden="1">
              <a:extLst>
                <a:ext uri="{63B3BB69-23CF-44E3-9099-C40C66FF867C}">
                  <a14:compatExt spid="_x0000_s50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50181" name="Check Box 17" hidden="1">
              <a:extLst>
                <a:ext uri="{63B3BB69-23CF-44E3-9099-C40C66FF867C}">
                  <a14:compatExt spid="_x0000_s50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50182" name="Check Box 18" hidden="1">
              <a:extLst>
                <a:ext uri="{63B3BB69-23CF-44E3-9099-C40C66FF867C}">
                  <a14:compatExt spid="_x0000_s50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50183" name="Check Box 19" hidden="1">
              <a:extLst>
                <a:ext uri="{63B3BB69-23CF-44E3-9099-C40C66FF867C}">
                  <a14:compatExt spid="_x0000_s50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Gradazioni di grigio">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c.delrio@provincia.re.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4.v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6.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5.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7.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11.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0.xml"/><Relationship Id="rId13" Type="http://schemas.openxmlformats.org/officeDocument/2006/relationships/ctrlProp" Target="../ctrlProps/ctrlProp105.xml"/><Relationship Id="rId18" Type="http://schemas.openxmlformats.org/officeDocument/2006/relationships/ctrlProp" Target="../ctrlProps/ctrlProp110.xml"/><Relationship Id="rId3" Type="http://schemas.openxmlformats.org/officeDocument/2006/relationships/vmlDrawing" Target="../drawings/vmlDrawing6.vml"/><Relationship Id="rId21" Type="http://schemas.openxmlformats.org/officeDocument/2006/relationships/ctrlProp" Target="../ctrlProps/ctrlProp113.xml"/><Relationship Id="rId7" Type="http://schemas.openxmlformats.org/officeDocument/2006/relationships/ctrlProp" Target="../ctrlProps/ctrlProp99.xml"/><Relationship Id="rId12" Type="http://schemas.openxmlformats.org/officeDocument/2006/relationships/ctrlProp" Target="../ctrlProps/ctrlProp104.xml"/><Relationship Id="rId17" Type="http://schemas.openxmlformats.org/officeDocument/2006/relationships/ctrlProp" Target="../ctrlProps/ctrlProp109.xml"/><Relationship Id="rId2" Type="http://schemas.openxmlformats.org/officeDocument/2006/relationships/drawing" Target="../drawings/drawing8.xml"/><Relationship Id="rId16" Type="http://schemas.openxmlformats.org/officeDocument/2006/relationships/ctrlProp" Target="../ctrlProps/ctrlProp108.xml"/><Relationship Id="rId20" Type="http://schemas.openxmlformats.org/officeDocument/2006/relationships/ctrlProp" Target="../ctrlProps/ctrlProp112.xml"/><Relationship Id="rId1" Type="http://schemas.openxmlformats.org/officeDocument/2006/relationships/printerSettings" Target="../printerSettings/printerSettings12.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5" Type="http://schemas.openxmlformats.org/officeDocument/2006/relationships/ctrlProp" Target="../ctrlProps/ctrlProp107.xml"/><Relationship Id="rId10" Type="http://schemas.openxmlformats.org/officeDocument/2006/relationships/ctrlProp" Target="../ctrlProps/ctrlProp102.xml"/><Relationship Id="rId19" Type="http://schemas.openxmlformats.org/officeDocument/2006/relationships/ctrlProp" Target="../ctrlProps/ctrlProp111.xml"/><Relationship Id="rId4" Type="http://schemas.openxmlformats.org/officeDocument/2006/relationships/ctrlProp" Target="../ctrlProps/ctrlProp96.xml"/><Relationship Id="rId9" Type="http://schemas.openxmlformats.org/officeDocument/2006/relationships/ctrlProp" Target="../ctrlProps/ctrlProp101.xml"/><Relationship Id="rId14" Type="http://schemas.openxmlformats.org/officeDocument/2006/relationships/ctrlProp" Target="../ctrlProps/ctrlProp106.xml"/><Relationship Id="rId22" Type="http://schemas.openxmlformats.org/officeDocument/2006/relationships/ctrlProp" Target="../ctrlProps/ctrlProp11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3" Type="http://schemas.openxmlformats.org/officeDocument/2006/relationships/vmlDrawing" Target="../drawings/vmlDrawing7.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 Type="http://schemas.openxmlformats.org/officeDocument/2006/relationships/drawing" Target="../drawings/drawing9.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3.bin"/><Relationship Id="rId6" Type="http://schemas.openxmlformats.org/officeDocument/2006/relationships/ctrlProp" Target="../ctrlProps/ctrlProp117.xml"/><Relationship Id="rId11" Type="http://schemas.openxmlformats.org/officeDocument/2006/relationships/ctrlProp" Target="../ctrlProps/ctrlProp122.xml"/><Relationship Id="rId5" Type="http://schemas.openxmlformats.org/officeDocument/2006/relationships/ctrlProp" Target="../ctrlProps/ctrlProp116.xml"/><Relationship Id="rId15" Type="http://schemas.openxmlformats.org/officeDocument/2006/relationships/ctrlProp" Target="../ctrlProps/ctrlProp126.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ctrlProp" Target="../ctrlProps/ctrlProp115.x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38.xml"/><Relationship Id="rId13" Type="http://schemas.openxmlformats.org/officeDocument/2006/relationships/ctrlProp" Target="../ctrlProps/ctrlProp143.xml"/><Relationship Id="rId18" Type="http://schemas.openxmlformats.org/officeDocument/2006/relationships/ctrlProp" Target="../ctrlProps/ctrlProp148.xml"/><Relationship Id="rId3" Type="http://schemas.openxmlformats.org/officeDocument/2006/relationships/vmlDrawing" Target="../drawings/vmlDrawing8.vml"/><Relationship Id="rId21" Type="http://schemas.openxmlformats.org/officeDocument/2006/relationships/ctrlProp" Target="../ctrlProps/ctrlProp151.xml"/><Relationship Id="rId7" Type="http://schemas.openxmlformats.org/officeDocument/2006/relationships/ctrlProp" Target="../ctrlProps/ctrlProp137.xml"/><Relationship Id="rId12" Type="http://schemas.openxmlformats.org/officeDocument/2006/relationships/ctrlProp" Target="../ctrlProps/ctrlProp142.xml"/><Relationship Id="rId17" Type="http://schemas.openxmlformats.org/officeDocument/2006/relationships/ctrlProp" Target="../ctrlProps/ctrlProp147.xml"/><Relationship Id="rId2" Type="http://schemas.openxmlformats.org/officeDocument/2006/relationships/drawing" Target="../drawings/drawing10.xml"/><Relationship Id="rId16" Type="http://schemas.openxmlformats.org/officeDocument/2006/relationships/ctrlProp" Target="../ctrlProps/ctrlProp146.xml"/><Relationship Id="rId20" Type="http://schemas.openxmlformats.org/officeDocument/2006/relationships/ctrlProp" Target="../ctrlProps/ctrlProp150.xml"/><Relationship Id="rId1" Type="http://schemas.openxmlformats.org/officeDocument/2006/relationships/printerSettings" Target="../printerSettings/printerSettings14.bin"/><Relationship Id="rId6" Type="http://schemas.openxmlformats.org/officeDocument/2006/relationships/ctrlProp" Target="../ctrlProps/ctrlProp136.xml"/><Relationship Id="rId11" Type="http://schemas.openxmlformats.org/officeDocument/2006/relationships/ctrlProp" Target="../ctrlProps/ctrlProp141.xml"/><Relationship Id="rId5" Type="http://schemas.openxmlformats.org/officeDocument/2006/relationships/ctrlProp" Target="../ctrlProps/ctrlProp135.xml"/><Relationship Id="rId15" Type="http://schemas.openxmlformats.org/officeDocument/2006/relationships/ctrlProp" Target="../ctrlProps/ctrlProp145.xml"/><Relationship Id="rId10" Type="http://schemas.openxmlformats.org/officeDocument/2006/relationships/ctrlProp" Target="../ctrlProps/ctrlProp140.xml"/><Relationship Id="rId19" Type="http://schemas.openxmlformats.org/officeDocument/2006/relationships/ctrlProp" Target="../ctrlProps/ctrlProp149.xml"/><Relationship Id="rId4" Type="http://schemas.openxmlformats.org/officeDocument/2006/relationships/ctrlProp" Target="../ctrlProps/ctrlProp134.xml"/><Relationship Id="rId9" Type="http://schemas.openxmlformats.org/officeDocument/2006/relationships/ctrlProp" Target="../ctrlProps/ctrlProp139.xml"/><Relationship Id="rId14" Type="http://schemas.openxmlformats.org/officeDocument/2006/relationships/ctrlProp" Target="../ctrlProps/ctrlProp144.xml"/><Relationship Id="rId22" Type="http://schemas.openxmlformats.org/officeDocument/2006/relationships/ctrlProp" Target="../ctrlProps/ctrlProp152.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57.xml"/><Relationship Id="rId13" Type="http://schemas.openxmlformats.org/officeDocument/2006/relationships/ctrlProp" Target="../ctrlProps/ctrlProp162.xml"/><Relationship Id="rId18" Type="http://schemas.openxmlformats.org/officeDocument/2006/relationships/ctrlProp" Target="../ctrlProps/ctrlProp167.xml"/><Relationship Id="rId3" Type="http://schemas.openxmlformats.org/officeDocument/2006/relationships/vmlDrawing" Target="../drawings/vmlDrawing9.vml"/><Relationship Id="rId21" Type="http://schemas.openxmlformats.org/officeDocument/2006/relationships/ctrlProp" Target="../ctrlProps/ctrlProp170.xml"/><Relationship Id="rId7" Type="http://schemas.openxmlformats.org/officeDocument/2006/relationships/ctrlProp" Target="../ctrlProps/ctrlProp156.xml"/><Relationship Id="rId12" Type="http://schemas.openxmlformats.org/officeDocument/2006/relationships/ctrlProp" Target="../ctrlProps/ctrlProp161.xml"/><Relationship Id="rId17" Type="http://schemas.openxmlformats.org/officeDocument/2006/relationships/ctrlProp" Target="../ctrlProps/ctrlProp166.xml"/><Relationship Id="rId2" Type="http://schemas.openxmlformats.org/officeDocument/2006/relationships/drawing" Target="../drawings/drawing11.xml"/><Relationship Id="rId16" Type="http://schemas.openxmlformats.org/officeDocument/2006/relationships/ctrlProp" Target="../ctrlProps/ctrlProp165.xml"/><Relationship Id="rId20" Type="http://schemas.openxmlformats.org/officeDocument/2006/relationships/ctrlProp" Target="../ctrlProps/ctrlProp169.xml"/><Relationship Id="rId1" Type="http://schemas.openxmlformats.org/officeDocument/2006/relationships/printerSettings" Target="../printerSettings/printerSettings15.bin"/><Relationship Id="rId6" Type="http://schemas.openxmlformats.org/officeDocument/2006/relationships/ctrlProp" Target="../ctrlProps/ctrlProp155.xml"/><Relationship Id="rId11" Type="http://schemas.openxmlformats.org/officeDocument/2006/relationships/ctrlProp" Target="../ctrlProps/ctrlProp160.xml"/><Relationship Id="rId5" Type="http://schemas.openxmlformats.org/officeDocument/2006/relationships/ctrlProp" Target="../ctrlProps/ctrlProp154.xml"/><Relationship Id="rId15" Type="http://schemas.openxmlformats.org/officeDocument/2006/relationships/ctrlProp" Target="../ctrlProps/ctrlProp164.xml"/><Relationship Id="rId10" Type="http://schemas.openxmlformats.org/officeDocument/2006/relationships/ctrlProp" Target="../ctrlProps/ctrlProp159.xml"/><Relationship Id="rId19" Type="http://schemas.openxmlformats.org/officeDocument/2006/relationships/ctrlProp" Target="../ctrlProps/ctrlProp168.xml"/><Relationship Id="rId4" Type="http://schemas.openxmlformats.org/officeDocument/2006/relationships/ctrlProp" Target="../ctrlProps/ctrlProp153.xml"/><Relationship Id="rId9" Type="http://schemas.openxmlformats.org/officeDocument/2006/relationships/ctrlProp" Target="../ctrlProps/ctrlProp158.xml"/><Relationship Id="rId14" Type="http://schemas.openxmlformats.org/officeDocument/2006/relationships/ctrlProp" Target="../ctrlProps/ctrlProp163.xml"/><Relationship Id="rId22" Type="http://schemas.openxmlformats.org/officeDocument/2006/relationships/ctrlProp" Target="../ctrlProps/ctrlProp171.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76.xml"/><Relationship Id="rId13" Type="http://schemas.openxmlformats.org/officeDocument/2006/relationships/ctrlProp" Target="../ctrlProps/ctrlProp181.xml"/><Relationship Id="rId18" Type="http://schemas.openxmlformats.org/officeDocument/2006/relationships/ctrlProp" Target="../ctrlProps/ctrlProp186.xml"/><Relationship Id="rId3" Type="http://schemas.openxmlformats.org/officeDocument/2006/relationships/vmlDrawing" Target="../drawings/vmlDrawing10.vml"/><Relationship Id="rId21" Type="http://schemas.openxmlformats.org/officeDocument/2006/relationships/ctrlProp" Target="../ctrlProps/ctrlProp189.xml"/><Relationship Id="rId7" Type="http://schemas.openxmlformats.org/officeDocument/2006/relationships/ctrlProp" Target="../ctrlProps/ctrlProp175.xml"/><Relationship Id="rId12" Type="http://schemas.openxmlformats.org/officeDocument/2006/relationships/ctrlProp" Target="../ctrlProps/ctrlProp180.xml"/><Relationship Id="rId17" Type="http://schemas.openxmlformats.org/officeDocument/2006/relationships/ctrlProp" Target="../ctrlProps/ctrlProp185.xml"/><Relationship Id="rId2" Type="http://schemas.openxmlformats.org/officeDocument/2006/relationships/drawing" Target="../drawings/drawing12.xml"/><Relationship Id="rId16" Type="http://schemas.openxmlformats.org/officeDocument/2006/relationships/ctrlProp" Target="../ctrlProps/ctrlProp184.xml"/><Relationship Id="rId20" Type="http://schemas.openxmlformats.org/officeDocument/2006/relationships/ctrlProp" Target="../ctrlProps/ctrlProp188.xml"/><Relationship Id="rId1" Type="http://schemas.openxmlformats.org/officeDocument/2006/relationships/printerSettings" Target="../printerSettings/printerSettings16.bin"/><Relationship Id="rId6" Type="http://schemas.openxmlformats.org/officeDocument/2006/relationships/ctrlProp" Target="../ctrlProps/ctrlProp174.xml"/><Relationship Id="rId11" Type="http://schemas.openxmlformats.org/officeDocument/2006/relationships/ctrlProp" Target="../ctrlProps/ctrlProp179.xml"/><Relationship Id="rId5" Type="http://schemas.openxmlformats.org/officeDocument/2006/relationships/ctrlProp" Target="../ctrlProps/ctrlProp173.xml"/><Relationship Id="rId15" Type="http://schemas.openxmlformats.org/officeDocument/2006/relationships/ctrlProp" Target="../ctrlProps/ctrlProp183.xml"/><Relationship Id="rId10" Type="http://schemas.openxmlformats.org/officeDocument/2006/relationships/ctrlProp" Target="../ctrlProps/ctrlProp178.xml"/><Relationship Id="rId19" Type="http://schemas.openxmlformats.org/officeDocument/2006/relationships/ctrlProp" Target="../ctrlProps/ctrlProp187.xml"/><Relationship Id="rId4" Type="http://schemas.openxmlformats.org/officeDocument/2006/relationships/ctrlProp" Target="../ctrlProps/ctrlProp172.xml"/><Relationship Id="rId9" Type="http://schemas.openxmlformats.org/officeDocument/2006/relationships/ctrlProp" Target="../ctrlProps/ctrlProp177.xml"/><Relationship Id="rId14" Type="http://schemas.openxmlformats.org/officeDocument/2006/relationships/ctrlProp" Target="../ctrlProps/ctrlProp182.xml"/><Relationship Id="rId22" Type="http://schemas.openxmlformats.org/officeDocument/2006/relationships/ctrlProp" Target="../ctrlProps/ctrlProp190.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95.xml"/><Relationship Id="rId13" Type="http://schemas.openxmlformats.org/officeDocument/2006/relationships/ctrlProp" Target="../ctrlProps/ctrlProp200.xml"/><Relationship Id="rId18" Type="http://schemas.openxmlformats.org/officeDocument/2006/relationships/ctrlProp" Target="../ctrlProps/ctrlProp205.xml"/><Relationship Id="rId3" Type="http://schemas.openxmlformats.org/officeDocument/2006/relationships/vmlDrawing" Target="../drawings/vmlDrawing11.vml"/><Relationship Id="rId21" Type="http://schemas.openxmlformats.org/officeDocument/2006/relationships/ctrlProp" Target="../ctrlProps/ctrlProp208.xml"/><Relationship Id="rId7" Type="http://schemas.openxmlformats.org/officeDocument/2006/relationships/ctrlProp" Target="../ctrlProps/ctrlProp194.xml"/><Relationship Id="rId12" Type="http://schemas.openxmlformats.org/officeDocument/2006/relationships/ctrlProp" Target="../ctrlProps/ctrlProp199.xml"/><Relationship Id="rId17" Type="http://schemas.openxmlformats.org/officeDocument/2006/relationships/ctrlProp" Target="../ctrlProps/ctrlProp204.xml"/><Relationship Id="rId2" Type="http://schemas.openxmlformats.org/officeDocument/2006/relationships/drawing" Target="../drawings/drawing13.xml"/><Relationship Id="rId16" Type="http://schemas.openxmlformats.org/officeDocument/2006/relationships/ctrlProp" Target="../ctrlProps/ctrlProp203.xml"/><Relationship Id="rId20" Type="http://schemas.openxmlformats.org/officeDocument/2006/relationships/ctrlProp" Target="../ctrlProps/ctrlProp207.xml"/><Relationship Id="rId1" Type="http://schemas.openxmlformats.org/officeDocument/2006/relationships/printerSettings" Target="../printerSettings/printerSettings17.bin"/><Relationship Id="rId6" Type="http://schemas.openxmlformats.org/officeDocument/2006/relationships/ctrlProp" Target="../ctrlProps/ctrlProp193.xml"/><Relationship Id="rId11" Type="http://schemas.openxmlformats.org/officeDocument/2006/relationships/ctrlProp" Target="../ctrlProps/ctrlProp198.xml"/><Relationship Id="rId5" Type="http://schemas.openxmlformats.org/officeDocument/2006/relationships/ctrlProp" Target="../ctrlProps/ctrlProp192.xml"/><Relationship Id="rId15" Type="http://schemas.openxmlformats.org/officeDocument/2006/relationships/ctrlProp" Target="../ctrlProps/ctrlProp202.xml"/><Relationship Id="rId10" Type="http://schemas.openxmlformats.org/officeDocument/2006/relationships/ctrlProp" Target="../ctrlProps/ctrlProp197.xml"/><Relationship Id="rId19" Type="http://schemas.openxmlformats.org/officeDocument/2006/relationships/ctrlProp" Target="../ctrlProps/ctrlProp206.xml"/><Relationship Id="rId4" Type="http://schemas.openxmlformats.org/officeDocument/2006/relationships/ctrlProp" Target="../ctrlProps/ctrlProp191.xml"/><Relationship Id="rId9" Type="http://schemas.openxmlformats.org/officeDocument/2006/relationships/ctrlProp" Target="../ctrlProps/ctrlProp196.xml"/><Relationship Id="rId14" Type="http://schemas.openxmlformats.org/officeDocument/2006/relationships/ctrlProp" Target="../ctrlProps/ctrlProp201.xml"/><Relationship Id="rId22" Type="http://schemas.openxmlformats.org/officeDocument/2006/relationships/ctrlProp" Target="../ctrlProps/ctrlProp209.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214.xml"/><Relationship Id="rId3" Type="http://schemas.openxmlformats.org/officeDocument/2006/relationships/vmlDrawing" Target="../drawings/vmlDrawing12.vml"/><Relationship Id="rId7" Type="http://schemas.openxmlformats.org/officeDocument/2006/relationships/ctrlProp" Target="../ctrlProps/ctrlProp213.xml"/><Relationship Id="rId2" Type="http://schemas.openxmlformats.org/officeDocument/2006/relationships/drawing" Target="../drawings/drawing14.xml"/><Relationship Id="rId1" Type="http://schemas.openxmlformats.org/officeDocument/2006/relationships/printerSettings" Target="../printerSettings/printerSettings18.bin"/><Relationship Id="rId6" Type="http://schemas.openxmlformats.org/officeDocument/2006/relationships/ctrlProp" Target="../ctrlProps/ctrlProp212.xml"/><Relationship Id="rId5" Type="http://schemas.openxmlformats.org/officeDocument/2006/relationships/ctrlProp" Target="../ctrlProps/ctrlProp211.xml"/><Relationship Id="rId10" Type="http://schemas.openxmlformats.org/officeDocument/2006/relationships/ctrlProp" Target="../ctrlProps/ctrlProp216.xml"/><Relationship Id="rId4" Type="http://schemas.openxmlformats.org/officeDocument/2006/relationships/ctrlProp" Target="../ctrlProps/ctrlProp210.xml"/><Relationship Id="rId9" Type="http://schemas.openxmlformats.org/officeDocument/2006/relationships/ctrlProp" Target="../ctrlProps/ctrlProp215.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21.xml"/><Relationship Id="rId3" Type="http://schemas.openxmlformats.org/officeDocument/2006/relationships/vmlDrawing" Target="../drawings/vmlDrawing13.vml"/><Relationship Id="rId7" Type="http://schemas.openxmlformats.org/officeDocument/2006/relationships/ctrlProp" Target="../ctrlProps/ctrlProp220.xml"/><Relationship Id="rId2" Type="http://schemas.openxmlformats.org/officeDocument/2006/relationships/drawing" Target="../drawings/drawing15.xml"/><Relationship Id="rId1" Type="http://schemas.openxmlformats.org/officeDocument/2006/relationships/printerSettings" Target="../printerSettings/printerSettings19.bin"/><Relationship Id="rId6" Type="http://schemas.openxmlformats.org/officeDocument/2006/relationships/ctrlProp" Target="../ctrlProps/ctrlProp219.xml"/><Relationship Id="rId5" Type="http://schemas.openxmlformats.org/officeDocument/2006/relationships/ctrlProp" Target="../ctrlProps/ctrlProp218.xml"/><Relationship Id="rId10" Type="http://schemas.openxmlformats.org/officeDocument/2006/relationships/ctrlProp" Target="../ctrlProps/ctrlProp223.xml"/><Relationship Id="rId4" Type="http://schemas.openxmlformats.org/officeDocument/2006/relationships/ctrlProp" Target="../ctrlProps/ctrlProp217.xml"/><Relationship Id="rId9" Type="http://schemas.openxmlformats.org/officeDocument/2006/relationships/ctrlProp" Target="../ctrlProps/ctrlProp222.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228.xml"/><Relationship Id="rId3" Type="http://schemas.openxmlformats.org/officeDocument/2006/relationships/vmlDrawing" Target="../drawings/vmlDrawing14.vml"/><Relationship Id="rId7" Type="http://schemas.openxmlformats.org/officeDocument/2006/relationships/ctrlProp" Target="../ctrlProps/ctrlProp227.xml"/><Relationship Id="rId2" Type="http://schemas.openxmlformats.org/officeDocument/2006/relationships/drawing" Target="../drawings/drawing16.xml"/><Relationship Id="rId1" Type="http://schemas.openxmlformats.org/officeDocument/2006/relationships/printerSettings" Target="../printerSettings/printerSettings20.bin"/><Relationship Id="rId6" Type="http://schemas.openxmlformats.org/officeDocument/2006/relationships/ctrlProp" Target="../ctrlProps/ctrlProp226.xml"/><Relationship Id="rId5" Type="http://schemas.openxmlformats.org/officeDocument/2006/relationships/ctrlProp" Target="../ctrlProps/ctrlProp225.xml"/><Relationship Id="rId10" Type="http://schemas.openxmlformats.org/officeDocument/2006/relationships/ctrlProp" Target="../ctrlProps/ctrlProp230.xml"/><Relationship Id="rId4" Type="http://schemas.openxmlformats.org/officeDocument/2006/relationships/ctrlProp" Target="../ctrlProps/ctrlProp224.xml"/><Relationship Id="rId9" Type="http://schemas.openxmlformats.org/officeDocument/2006/relationships/ctrlProp" Target="../ctrlProps/ctrlProp22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35.xml"/><Relationship Id="rId3" Type="http://schemas.openxmlformats.org/officeDocument/2006/relationships/vmlDrawing" Target="../drawings/vmlDrawing15.vml"/><Relationship Id="rId7" Type="http://schemas.openxmlformats.org/officeDocument/2006/relationships/ctrlProp" Target="../ctrlProps/ctrlProp234.xml"/><Relationship Id="rId2" Type="http://schemas.openxmlformats.org/officeDocument/2006/relationships/drawing" Target="../drawings/drawing17.xml"/><Relationship Id="rId1" Type="http://schemas.openxmlformats.org/officeDocument/2006/relationships/printerSettings" Target="../printerSettings/printerSettings21.bin"/><Relationship Id="rId6" Type="http://schemas.openxmlformats.org/officeDocument/2006/relationships/ctrlProp" Target="../ctrlProps/ctrlProp233.xml"/><Relationship Id="rId5" Type="http://schemas.openxmlformats.org/officeDocument/2006/relationships/ctrlProp" Target="../ctrlProps/ctrlProp232.xml"/><Relationship Id="rId10" Type="http://schemas.openxmlformats.org/officeDocument/2006/relationships/ctrlProp" Target="../ctrlProps/ctrlProp237.xml"/><Relationship Id="rId4" Type="http://schemas.openxmlformats.org/officeDocument/2006/relationships/ctrlProp" Target="../ctrlProps/ctrlProp231.xml"/><Relationship Id="rId9" Type="http://schemas.openxmlformats.org/officeDocument/2006/relationships/ctrlProp" Target="../ctrlProps/ctrlProp236.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242.xml"/><Relationship Id="rId3" Type="http://schemas.openxmlformats.org/officeDocument/2006/relationships/vmlDrawing" Target="../drawings/vmlDrawing16.vml"/><Relationship Id="rId7" Type="http://schemas.openxmlformats.org/officeDocument/2006/relationships/ctrlProp" Target="../ctrlProps/ctrlProp241.xml"/><Relationship Id="rId2" Type="http://schemas.openxmlformats.org/officeDocument/2006/relationships/drawing" Target="../drawings/drawing18.xml"/><Relationship Id="rId1" Type="http://schemas.openxmlformats.org/officeDocument/2006/relationships/printerSettings" Target="../printerSettings/printerSettings22.bin"/><Relationship Id="rId6" Type="http://schemas.openxmlformats.org/officeDocument/2006/relationships/ctrlProp" Target="../ctrlProps/ctrlProp240.xml"/><Relationship Id="rId5" Type="http://schemas.openxmlformats.org/officeDocument/2006/relationships/ctrlProp" Target="../ctrlProps/ctrlProp239.xml"/><Relationship Id="rId10" Type="http://schemas.openxmlformats.org/officeDocument/2006/relationships/ctrlProp" Target="../ctrlProps/ctrlProp244.xml"/><Relationship Id="rId4" Type="http://schemas.openxmlformats.org/officeDocument/2006/relationships/ctrlProp" Target="../ctrlProps/ctrlProp238.xml"/><Relationship Id="rId9" Type="http://schemas.openxmlformats.org/officeDocument/2006/relationships/ctrlProp" Target="../ctrlProps/ctrlProp243.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249.xml"/><Relationship Id="rId3" Type="http://schemas.openxmlformats.org/officeDocument/2006/relationships/vmlDrawing" Target="../drawings/vmlDrawing17.vml"/><Relationship Id="rId7" Type="http://schemas.openxmlformats.org/officeDocument/2006/relationships/ctrlProp" Target="../ctrlProps/ctrlProp248.xml"/><Relationship Id="rId2" Type="http://schemas.openxmlformats.org/officeDocument/2006/relationships/drawing" Target="../drawings/drawing19.xml"/><Relationship Id="rId1" Type="http://schemas.openxmlformats.org/officeDocument/2006/relationships/printerSettings" Target="../printerSettings/printerSettings23.bin"/><Relationship Id="rId6" Type="http://schemas.openxmlformats.org/officeDocument/2006/relationships/ctrlProp" Target="../ctrlProps/ctrlProp247.xml"/><Relationship Id="rId5" Type="http://schemas.openxmlformats.org/officeDocument/2006/relationships/ctrlProp" Target="../ctrlProps/ctrlProp246.xml"/><Relationship Id="rId10" Type="http://schemas.openxmlformats.org/officeDocument/2006/relationships/ctrlProp" Target="../ctrlProps/ctrlProp251.xml"/><Relationship Id="rId4" Type="http://schemas.openxmlformats.org/officeDocument/2006/relationships/ctrlProp" Target="../ctrlProps/ctrlProp245.xml"/><Relationship Id="rId9" Type="http://schemas.openxmlformats.org/officeDocument/2006/relationships/ctrlProp" Target="../ctrlProps/ctrlProp250.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256.xml"/><Relationship Id="rId3" Type="http://schemas.openxmlformats.org/officeDocument/2006/relationships/vmlDrawing" Target="../drawings/vmlDrawing18.vml"/><Relationship Id="rId7" Type="http://schemas.openxmlformats.org/officeDocument/2006/relationships/ctrlProp" Target="../ctrlProps/ctrlProp255.xml"/><Relationship Id="rId2" Type="http://schemas.openxmlformats.org/officeDocument/2006/relationships/drawing" Target="../drawings/drawing20.xml"/><Relationship Id="rId1" Type="http://schemas.openxmlformats.org/officeDocument/2006/relationships/printerSettings" Target="../printerSettings/printerSettings24.bin"/><Relationship Id="rId6" Type="http://schemas.openxmlformats.org/officeDocument/2006/relationships/ctrlProp" Target="../ctrlProps/ctrlProp254.xml"/><Relationship Id="rId5" Type="http://schemas.openxmlformats.org/officeDocument/2006/relationships/ctrlProp" Target="../ctrlProps/ctrlProp253.xml"/><Relationship Id="rId10" Type="http://schemas.openxmlformats.org/officeDocument/2006/relationships/ctrlProp" Target="../ctrlProps/ctrlProp258.xml"/><Relationship Id="rId4" Type="http://schemas.openxmlformats.org/officeDocument/2006/relationships/ctrlProp" Target="../ctrlProps/ctrlProp252.xml"/><Relationship Id="rId9" Type="http://schemas.openxmlformats.org/officeDocument/2006/relationships/ctrlProp" Target="../ctrlProps/ctrlProp257.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263.xml"/><Relationship Id="rId3" Type="http://schemas.openxmlformats.org/officeDocument/2006/relationships/vmlDrawing" Target="../drawings/vmlDrawing19.vml"/><Relationship Id="rId7" Type="http://schemas.openxmlformats.org/officeDocument/2006/relationships/ctrlProp" Target="../ctrlProps/ctrlProp262.xml"/><Relationship Id="rId2" Type="http://schemas.openxmlformats.org/officeDocument/2006/relationships/drawing" Target="../drawings/drawing21.xml"/><Relationship Id="rId1" Type="http://schemas.openxmlformats.org/officeDocument/2006/relationships/printerSettings" Target="../printerSettings/printerSettings25.bin"/><Relationship Id="rId6" Type="http://schemas.openxmlformats.org/officeDocument/2006/relationships/ctrlProp" Target="../ctrlProps/ctrlProp261.xml"/><Relationship Id="rId5" Type="http://schemas.openxmlformats.org/officeDocument/2006/relationships/ctrlProp" Target="../ctrlProps/ctrlProp260.xml"/><Relationship Id="rId10" Type="http://schemas.openxmlformats.org/officeDocument/2006/relationships/ctrlProp" Target="../ctrlProps/ctrlProp265.xml"/><Relationship Id="rId4" Type="http://schemas.openxmlformats.org/officeDocument/2006/relationships/ctrlProp" Target="../ctrlProps/ctrlProp259.xml"/><Relationship Id="rId9" Type="http://schemas.openxmlformats.org/officeDocument/2006/relationships/ctrlProp" Target="../ctrlProps/ctrlProp264.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270.xml"/><Relationship Id="rId3" Type="http://schemas.openxmlformats.org/officeDocument/2006/relationships/vmlDrawing" Target="../drawings/vmlDrawing20.vml"/><Relationship Id="rId7" Type="http://schemas.openxmlformats.org/officeDocument/2006/relationships/ctrlProp" Target="../ctrlProps/ctrlProp269.xml"/><Relationship Id="rId2" Type="http://schemas.openxmlformats.org/officeDocument/2006/relationships/drawing" Target="../drawings/drawing22.xml"/><Relationship Id="rId1" Type="http://schemas.openxmlformats.org/officeDocument/2006/relationships/printerSettings" Target="../printerSettings/printerSettings26.bin"/><Relationship Id="rId6" Type="http://schemas.openxmlformats.org/officeDocument/2006/relationships/ctrlProp" Target="../ctrlProps/ctrlProp268.xml"/><Relationship Id="rId5" Type="http://schemas.openxmlformats.org/officeDocument/2006/relationships/ctrlProp" Target="../ctrlProps/ctrlProp267.xml"/><Relationship Id="rId10" Type="http://schemas.openxmlformats.org/officeDocument/2006/relationships/ctrlProp" Target="../ctrlProps/ctrlProp272.xml"/><Relationship Id="rId4" Type="http://schemas.openxmlformats.org/officeDocument/2006/relationships/ctrlProp" Target="../ctrlProps/ctrlProp266.xml"/><Relationship Id="rId9" Type="http://schemas.openxmlformats.org/officeDocument/2006/relationships/ctrlProp" Target="../ctrlProps/ctrlProp271.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277.xml"/><Relationship Id="rId3" Type="http://schemas.openxmlformats.org/officeDocument/2006/relationships/vmlDrawing" Target="../drawings/vmlDrawing21.vml"/><Relationship Id="rId7" Type="http://schemas.openxmlformats.org/officeDocument/2006/relationships/ctrlProp" Target="../ctrlProps/ctrlProp276.xml"/><Relationship Id="rId2" Type="http://schemas.openxmlformats.org/officeDocument/2006/relationships/drawing" Target="../drawings/drawing23.xml"/><Relationship Id="rId1" Type="http://schemas.openxmlformats.org/officeDocument/2006/relationships/printerSettings" Target="../printerSettings/printerSettings27.bin"/><Relationship Id="rId6" Type="http://schemas.openxmlformats.org/officeDocument/2006/relationships/ctrlProp" Target="../ctrlProps/ctrlProp275.xml"/><Relationship Id="rId5" Type="http://schemas.openxmlformats.org/officeDocument/2006/relationships/ctrlProp" Target="../ctrlProps/ctrlProp274.xml"/><Relationship Id="rId10" Type="http://schemas.openxmlformats.org/officeDocument/2006/relationships/ctrlProp" Target="../ctrlProps/ctrlProp279.xml"/><Relationship Id="rId4" Type="http://schemas.openxmlformats.org/officeDocument/2006/relationships/ctrlProp" Target="../ctrlProps/ctrlProp273.xml"/><Relationship Id="rId9" Type="http://schemas.openxmlformats.org/officeDocument/2006/relationships/ctrlProp" Target="../ctrlProps/ctrlProp278.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284.xml"/><Relationship Id="rId3" Type="http://schemas.openxmlformats.org/officeDocument/2006/relationships/vmlDrawing" Target="../drawings/vmlDrawing22.vml"/><Relationship Id="rId7" Type="http://schemas.openxmlformats.org/officeDocument/2006/relationships/ctrlProp" Target="../ctrlProps/ctrlProp283.xml"/><Relationship Id="rId2" Type="http://schemas.openxmlformats.org/officeDocument/2006/relationships/drawing" Target="../drawings/drawing24.xml"/><Relationship Id="rId1" Type="http://schemas.openxmlformats.org/officeDocument/2006/relationships/printerSettings" Target="../printerSettings/printerSettings28.bin"/><Relationship Id="rId6" Type="http://schemas.openxmlformats.org/officeDocument/2006/relationships/ctrlProp" Target="../ctrlProps/ctrlProp282.xml"/><Relationship Id="rId5" Type="http://schemas.openxmlformats.org/officeDocument/2006/relationships/ctrlProp" Target="../ctrlProps/ctrlProp281.xml"/><Relationship Id="rId10" Type="http://schemas.openxmlformats.org/officeDocument/2006/relationships/ctrlProp" Target="../ctrlProps/ctrlProp286.xml"/><Relationship Id="rId4" Type="http://schemas.openxmlformats.org/officeDocument/2006/relationships/ctrlProp" Target="../ctrlProps/ctrlProp280.xml"/><Relationship Id="rId9" Type="http://schemas.openxmlformats.org/officeDocument/2006/relationships/ctrlProp" Target="../ctrlProps/ctrlProp285.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57"/>
  <sheetViews>
    <sheetView showGridLines="0"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D4" s="11"/>
      <c r="E4" s="12"/>
      <c r="F4" s="13"/>
      <c r="G4" s="14"/>
      <c r="H4" s="3"/>
      <c r="J4" s="9"/>
    </row>
    <row r="5" spans="2:10" x14ac:dyDescent="0.2">
      <c r="B5" s="6"/>
      <c r="C5" s="10"/>
      <c r="D5" s="11"/>
      <c r="E5" s="12"/>
      <c r="F5" s="13"/>
      <c r="G5" s="14"/>
      <c r="H5" s="3"/>
      <c r="J5" s="9"/>
    </row>
    <row r="6" spans="2:10" x14ac:dyDescent="0.2">
      <c r="B6" s="6"/>
      <c r="C6" s="10"/>
      <c r="D6" s="11"/>
      <c r="E6" s="12"/>
      <c r="F6" s="13"/>
      <c r="G6" s="14"/>
      <c r="H6" s="3"/>
      <c r="J6" s="9"/>
    </row>
    <row r="7" spans="2:10" x14ac:dyDescent="0.2">
      <c r="B7" s="6"/>
      <c r="C7" s="10"/>
      <c r="D7" s="11"/>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6" t="s">
        <v>323</v>
      </c>
      <c r="D11" s="246"/>
      <c r="E11" s="246"/>
      <c r="F11" s="246"/>
      <c r="G11" s="246"/>
      <c r="H11" s="3"/>
    </row>
    <row r="12" spans="2:10" x14ac:dyDescent="0.2">
      <c r="B12" s="6"/>
      <c r="C12" s="15"/>
      <c r="D12" s="15"/>
      <c r="E12" s="15" t="s">
        <v>406</v>
      </c>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45"/>
      <c r="D17" s="245"/>
      <c r="E17" s="245"/>
      <c r="F17" s="245"/>
      <c r="G17" s="245"/>
      <c r="H17" s="16"/>
      <c r="J17" s="9"/>
    </row>
    <row r="18" spans="1:10" x14ac:dyDescent="0.2">
      <c r="B18" s="6"/>
      <c r="C18" s="245"/>
      <c r="D18" s="245"/>
      <c r="E18" s="245"/>
      <c r="F18" s="245"/>
      <c r="G18" s="245"/>
      <c r="H18" s="16"/>
      <c r="J18" s="9"/>
    </row>
    <row r="19" spans="1:10" x14ac:dyDescent="0.2">
      <c r="B19" s="6"/>
      <c r="C19" s="245"/>
      <c r="D19" s="245"/>
      <c r="E19" s="245"/>
      <c r="F19" s="245"/>
      <c r="G19" s="245"/>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honeticPr fontId="0" type="noConversion"/>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00" workbookViewId="0">
      <selection activeCell="D17" sqref="D17"/>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5703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106</v>
      </c>
      <c r="E4" s="12"/>
      <c r="F4" s="13"/>
      <c r="G4" s="14"/>
      <c r="H4" s="50"/>
      <c r="I4" s="105"/>
      <c r="J4" s="54"/>
    </row>
    <row r="5" spans="1:10" x14ac:dyDescent="0.2">
      <c r="A5" s="105"/>
      <c r="B5" s="52"/>
      <c r="C5" s="55"/>
      <c r="D5" s="56"/>
      <c r="E5" s="56"/>
      <c r="F5" s="56"/>
      <c r="G5" s="56"/>
      <c r="H5" s="57"/>
      <c r="I5" s="105"/>
      <c r="J5" s="54"/>
    </row>
    <row r="6" spans="1:10" s="173" customFormat="1" x14ac:dyDescent="0.2">
      <c r="A6" s="170"/>
      <c r="B6" s="19" t="s">
        <v>103</v>
      </c>
      <c r="C6" s="19"/>
      <c r="D6" s="107" t="s">
        <v>161</v>
      </c>
      <c r="E6" s="56"/>
      <c r="F6" s="56"/>
      <c r="G6" s="56"/>
      <c r="H6" s="171"/>
      <c r="I6" s="170"/>
      <c r="J6" s="172"/>
    </row>
    <row r="7" spans="1:10" s="173" customFormat="1" x14ac:dyDescent="0.2">
      <c r="A7" s="170"/>
      <c r="B7" s="19" t="s">
        <v>104</v>
      </c>
      <c r="C7" s="19"/>
      <c r="D7" s="107" t="s">
        <v>162</v>
      </c>
      <c r="E7" s="56"/>
      <c r="F7" s="56"/>
      <c r="G7" s="56"/>
      <c r="H7" s="171"/>
      <c r="I7" s="170"/>
      <c r="J7" s="172"/>
    </row>
    <row r="8" spans="1:10" x14ac:dyDescent="0.2">
      <c r="A8" s="105"/>
      <c r="B8" s="52"/>
      <c r="C8" s="55" t="s">
        <v>105</v>
      </c>
      <c r="D8" s="55" t="s">
        <v>186</v>
      </c>
      <c r="E8" s="56"/>
      <c r="F8" s="56"/>
      <c r="G8" s="56"/>
      <c r="H8" s="57"/>
      <c r="I8" s="105"/>
      <c r="J8" s="54"/>
    </row>
    <row r="9" spans="1:10" x14ac:dyDescent="0.2">
      <c r="A9" s="105"/>
      <c r="B9" s="52"/>
      <c r="C9" s="55" t="s">
        <v>102</v>
      </c>
      <c r="D9" s="55" t="s">
        <v>187</v>
      </c>
      <c r="E9" s="56"/>
      <c r="F9" s="56"/>
      <c r="G9" s="56"/>
      <c r="H9" s="57"/>
      <c r="I9" s="105"/>
      <c r="J9" s="54"/>
    </row>
    <row r="10" spans="1:10" s="105" customFormat="1" x14ac:dyDescent="0.2">
      <c r="B10" s="55"/>
      <c r="C10" s="55" t="s">
        <v>114</v>
      </c>
      <c r="D10" s="55" t="s">
        <v>256</v>
      </c>
      <c r="E10" s="56"/>
      <c r="F10" s="56"/>
      <c r="G10" s="56"/>
      <c r="H10" s="57"/>
      <c r="J10" s="54"/>
    </row>
    <row r="11" spans="1:10" s="173" customFormat="1" x14ac:dyDescent="0.2">
      <c r="A11" s="170"/>
      <c r="B11" s="19" t="s">
        <v>113</v>
      </c>
      <c r="C11" s="19"/>
      <c r="D11" s="107" t="s">
        <v>160</v>
      </c>
      <c r="E11" s="56"/>
      <c r="F11" s="56"/>
      <c r="G11" s="56"/>
      <c r="H11" s="171"/>
      <c r="I11" s="170"/>
      <c r="J11" s="172"/>
    </row>
    <row r="12" spans="1:10" x14ac:dyDescent="0.2">
      <c r="A12" s="105"/>
      <c r="B12" s="52"/>
      <c r="C12" s="55" t="s">
        <v>146</v>
      </c>
      <c r="D12" s="55" t="s">
        <v>145</v>
      </c>
      <c r="E12" s="56"/>
      <c r="F12" s="56"/>
      <c r="G12" s="56"/>
      <c r="H12" s="57"/>
      <c r="I12" s="105"/>
      <c r="J12" s="54"/>
    </row>
    <row r="13" spans="1:10" x14ac:dyDescent="0.2">
      <c r="A13" s="105"/>
      <c r="B13" s="52"/>
      <c r="C13" s="55" t="s">
        <v>147</v>
      </c>
      <c r="D13" s="55" t="s">
        <v>148</v>
      </c>
      <c r="E13" s="56"/>
      <c r="F13" s="56"/>
      <c r="G13" s="56"/>
      <c r="H13" s="57"/>
      <c r="I13" s="105"/>
      <c r="J13" s="54"/>
    </row>
    <row r="14" spans="1:10" s="173" customFormat="1" x14ac:dyDescent="0.2">
      <c r="A14" s="170"/>
      <c r="B14" s="19" t="s">
        <v>149</v>
      </c>
      <c r="C14" s="19"/>
      <c r="D14" s="107" t="s">
        <v>159</v>
      </c>
      <c r="E14" s="56"/>
      <c r="F14" s="56"/>
      <c r="G14" s="56"/>
      <c r="H14" s="171"/>
      <c r="I14" s="170"/>
      <c r="J14" s="172"/>
    </row>
    <row r="15" spans="1:10" s="173" customFormat="1" x14ac:dyDescent="0.2">
      <c r="A15" s="170"/>
      <c r="B15" s="19" t="s">
        <v>163</v>
      </c>
      <c r="C15" s="19"/>
      <c r="D15" s="107" t="s">
        <v>164</v>
      </c>
      <c r="E15" s="56"/>
      <c r="F15" s="56"/>
      <c r="G15" s="56"/>
      <c r="H15" s="171"/>
      <c r="I15" s="170"/>
      <c r="J15" s="172"/>
    </row>
    <row r="16" spans="1:10" x14ac:dyDescent="0.2">
      <c r="A16" s="105"/>
      <c r="B16" s="52"/>
      <c r="C16" s="55" t="s">
        <v>165</v>
      </c>
      <c r="D16" s="55" t="s">
        <v>169</v>
      </c>
      <c r="E16" s="56"/>
      <c r="F16" s="56"/>
      <c r="G16" s="56"/>
      <c r="H16" s="57"/>
      <c r="I16" s="105"/>
      <c r="J16" s="54"/>
    </row>
    <row r="17" spans="1:10" x14ac:dyDescent="0.2">
      <c r="A17" s="105"/>
      <c r="B17" s="52"/>
      <c r="C17" s="55" t="s">
        <v>166</v>
      </c>
      <c r="D17" s="55" t="s">
        <v>172</v>
      </c>
      <c r="E17" s="56"/>
      <c r="F17" s="56"/>
      <c r="G17" s="56"/>
      <c r="H17" s="57"/>
      <c r="I17" s="105"/>
      <c r="J17" s="54"/>
    </row>
    <row r="18" spans="1:10" x14ac:dyDescent="0.2">
      <c r="A18" s="105"/>
      <c r="B18" s="52"/>
      <c r="C18" s="55" t="s">
        <v>167</v>
      </c>
      <c r="D18" s="55" t="s">
        <v>173</v>
      </c>
      <c r="E18" s="56"/>
      <c r="F18" s="56"/>
      <c r="G18" s="56"/>
      <c r="H18" s="57"/>
      <c r="I18" s="105"/>
      <c r="J18" s="54"/>
    </row>
    <row r="19" spans="1:10" x14ac:dyDescent="0.2">
      <c r="A19" s="105"/>
      <c r="B19" s="52"/>
      <c r="C19" s="55" t="s">
        <v>168</v>
      </c>
      <c r="D19" s="55" t="s">
        <v>174</v>
      </c>
      <c r="E19" s="56"/>
      <c r="F19" s="56"/>
      <c r="G19" s="56"/>
      <c r="H19" s="57"/>
      <c r="I19" s="105"/>
      <c r="J19" s="54"/>
    </row>
    <row r="20" spans="1:10" x14ac:dyDescent="0.2">
      <c r="A20" s="105"/>
      <c r="B20" s="52"/>
      <c r="C20" s="55" t="s">
        <v>178</v>
      </c>
      <c r="D20" s="55" t="s">
        <v>179</v>
      </c>
      <c r="E20" s="56"/>
      <c r="F20" s="56"/>
      <c r="G20" s="56"/>
      <c r="H20" s="57"/>
      <c r="I20" s="105"/>
      <c r="J20" s="54"/>
    </row>
    <row r="21" spans="1:10" x14ac:dyDescent="0.2">
      <c r="A21" s="105"/>
      <c r="B21" s="19" t="s">
        <v>257</v>
      </c>
      <c r="C21" s="55"/>
      <c r="D21" s="107" t="s">
        <v>280</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4"/>
      <c r="C32" s="106"/>
      <c r="D32" s="55"/>
      <c r="E32" s="56"/>
      <c r="F32" s="56"/>
      <c r="G32" s="56"/>
      <c r="H32" s="57"/>
      <c r="I32" s="105"/>
      <c r="J32" s="54"/>
    </row>
    <row r="33" spans="1:10" x14ac:dyDescent="0.2">
      <c r="A33" s="105"/>
      <c r="B33" s="174"/>
      <c r="C33" s="19"/>
      <c r="D33" s="55"/>
      <c r="E33" s="56"/>
      <c r="F33" s="56"/>
      <c r="G33" s="56"/>
      <c r="H33" s="57"/>
      <c r="I33" s="105"/>
      <c r="J33" s="54"/>
    </row>
    <row r="34" spans="1:10" x14ac:dyDescent="0.2">
      <c r="A34" s="105"/>
      <c r="B34" s="174"/>
      <c r="C34" s="19"/>
      <c r="D34" s="55"/>
      <c r="E34" s="56"/>
      <c r="F34" s="56"/>
      <c r="G34" s="56"/>
      <c r="H34" s="57"/>
      <c r="I34" s="105"/>
      <c r="J34" s="54"/>
    </row>
    <row r="35" spans="1:10" ht="57" customHeight="1" x14ac:dyDescent="0.2">
      <c r="A35" s="105"/>
      <c r="B35" s="175"/>
      <c r="C35" s="175"/>
      <c r="D35" s="175"/>
      <c r="E35" s="175"/>
      <c r="F35" s="175"/>
      <c r="G35" s="175"/>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honeticPr fontId="0" type="noConversion"/>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topLeftCell="A4" zoomScaleNormal="100" zoomScaleSheetLayoutView="100" workbookViewId="0">
      <selection activeCell="F18" sqref="F18:G18"/>
    </sheetView>
  </sheetViews>
  <sheetFormatPr defaultColWidth="21.85546875" defaultRowHeight="12.75" x14ac:dyDescent="0.25"/>
  <cols>
    <col min="1" max="1" width="2.7109375" style="78" customWidth="1"/>
    <col min="2" max="2" width="4.7109375" style="79" customWidth="1"/>
    <col min="3" max="6" width="25.7109375" style="80" customWidth="1"/>
    <col min="7" max="7" width="8.5703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47" t="s">
        <v>322</v>
      </c>
      <c r="D2" s="248"/>
      <c r="E2" s="248"/>
      <c r="F2" s="248"/>
      <c r="G2" s="249"/>
      <c r="H2" s="85"/>
      <c r="L2" s="86"/>
    </row>
    <row r="3" spans="1:12" ht="23.25" customHeight="1" x14ac:dyDescent="0.25">
      <c r="B3" s="84"/>
      <c r="C3" s="250"/>
      <c r="D3" s="251"/>
      <c r="E3" s="251"/>
      <c r="F3" s="251"/>
      <c r="G3" s="252"/>
      <c r="H3" s="85"/>
      <c r="L3" s="86"/>
    </row>
    <row r="4" spans="1:12" ht="30.75" customHeight="1" thickBot="1" x14ac:dyDescent="0.3">
      <c r="B4" s="84"/>
      <c r="C4" s="253"/>
      <c r="D4" s="254"/>
      <c r="E4" s="254"/>
      <c r="F4" s="254"/>
      <c r="G4" s="255"/>
      <c r="H4" s="85"/>
    </row>
    <row r="5" spans="1:12" ht="12" customHeight="1" x14ac:dyDescent="0.25">
      <c r="B5" s="84"/>
      <c r="C5" s="87"/>
      <c r="D5" s="87"/>
      <c r="E5" s="87"/>
      <c r="F5" s="87"/>
      <c r="G5" s="87"/>
      <c r="H5" s="88"/>
    </row>
    <row r="6" spans="1:12" ht="12" customHeight="1" x14ac:dyDescent="0.25">
      <c r="B6" s="263" t="s">
        <v>100</v>
      </c>
      <c r="C6" s="264"/>
      <c r="D6" s="89"/>
      <c r="E6" s="89"/>
      <c r="F6" s="89"/>
      <c r="G6" s="89"/>
      <c r="H6" s="88"/>
      <c r="L6" s="86"/>
    </row>
    <row r="7" spans="1:12" ht="18" customHeight="1" x14ac:dyDescent="0.25">
      <c r="B7" s="84"/>
      <c r="C7" s="256"/>
      <c r="D7" s="256"/>
      <c r="E7" s="256"/>
      <c r="F7" s="256"/>
      <c r="G7" s="256"/>
      <c r="H7" s="88"/>
      <c r="L7" s="86"/>
    </row>
    <row r="8" spans="1:12" s="92" customFormat="1" ht="24.75" customHeight="1" x14ac:dyDescent="0.25">
      <c r="A8" s="90"/>
      <c r="B8" s="91"/>
      <c r="C8" s="77" t="s">
        <v>84</v>
      </c>
      <c r="D8" s="40" t="s">
        <v>87</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89</v>
      </c>
      <c r="D10" s="40" t="s">
        <v>82</v>
      </c>
      <c r="E10" s="100"/>
      <c r="F10" s="95"/>
      <c r="G10" s="89"/>
      <c r="H10" s="93"/>
      <c r="I10" s="90"/>
      <c r="J10" s="100" t="s">
        <v>91</v>
      </c>
    </row>
    <row r="11" spans="1:12" ht="9.9499999999999993" customHeight="1" x14ac:dyDescent="0.25">
      <c r="B11" s="84"/>
      <c r="C11" s="89"/>
      <c r="D11" s="89"/>
      <c r="E11" s="89"/>
      <c r="F11" s="89"/>
      <c r="G11" s="89"/>
      <c r="H11" s="88"/>
      <c r="J11" s="89"/>
      <c r="L11" s="86"/>
    </row>
    <row r="12" spans="1:12" ht="24.75" customHeight="1" x14ac:dyDescent="0.25">
      <c r="B12" s="84"/>
      <c r="C12" s="77" t="s">
        <v>81</v>
      </c>
      <c r="D12" s="40" t="s">
        <v>324</v>
      </c>
      <c r="E12" s="100"/>
      <c r="F12" s="89"/>
      <c r="G12" s="89"/>
      <c r="H12" s="88"/>
      <c r="J12" s="100" t="s">
        <v>92</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65" t="s">
        <v>318</v>
      </c>
      <c r="D14" s="265"/>
      <c r="E14" s="265"/>
      <c r="F14" s="266"/>
      <c r="G14" s="40" t="s">
        <v>107</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34" t="s">
        <v>90</v>
      </c>
      <c r="D18" s="34"/>
      <c r="E18" s="34"/>
      <c r="F18" s="257"/>
      <c r="G18" s="258"/>
      <c r="H18" s="88"/>
      <c r="L18" s="86"/>
    </row>
    <row r="19" spans="2:12" ht="9.9499999999999993" customHeight="1" x14ac:dyDescent="0.25">
      <c r="B19" s="84"/>
      <c r="C19" s="34"/>
      <c r="D19" s="34"/>
      <c r="E19" s="34"/>
      <c r="F19" s="34"/>
      <c r="G19" s="34"/>
      <c r="H19" s="88"/>
      <c r="L19" s="86"/>
    </row>
    <row r="20" spans="2:12" ht="12" customHeight="1" x14ac:dyDescent="0.25">
      <c r="B20" s="84"/>
      <c r="C20" s="193" t="s">
        <v>72</v>
      </c>
      <c r="D20" s="42"/>
      <c r="E20" s="42"/>
      <c r="F20" s="193" t="s">
        <v>73</v>
      </c>
      <c r="G20" s="42"/>
      <c r="H20" s="88"/>
      <c r="L20" s="86"/>
    </row>
    <row r="21" spans="2:12" ht="24.95" customHeight="1" x14ac:dyDescent="0.25">
      <c r="B21" s="84"/>
      <c r="C21" s="259" t="s">
        <v>325</v>
      </c>
      <c r="D21" s="260"/>
      <c r="E21" s="97"/>
      <c r="F21" s="261" t="s">
        <v>326</v>
      </c>
      <c r="G21" s="262"/>
      <c r="H21" s="88"/>
      <c r="L21" s="86"/>
    </row>
    <row r="22" spans="2:12" ht="9.9499999999999993" customHeight="1" x14ac:dyDescent="0.25">
      <c r="B22" s="84"/>
      <c r="C22" s="81"/>
      <c r="D22" s="97"/>
      <c r="E22" s="97"/>
      <c r="F22" s="97"/>
      <c r="G22" s="97"/>
      <c r="H22" s="88"/>
      <c r="L22" s="86"/>
    </row>
    <row r="23" spans="2:12" ht="12" customHeight="1" x14ac:dyDescent="0.25">
      <c r="B23" s="84"/>
      <c r="C23" s="34" t="s">
        <v>76</v>
      </c>
      <c r="D23" s="97"/>
      <c r="E23" s="97"/>
      <c r="F23" s="97"/>
      <c r="G23" s="97"/>
      <c r="H23" s="88"/>
      <c r="L23" s="86"/>
    </row>
    <row r="24" spans="2:12" ht="15" customHeight="1" x14ac:dyDescent="0.25">
      <c r="B24" s="84"/>
      <c r="C24" s="193" t="s">
        <v>77</v>
      </c>
      <c r="D24" s="97"/>
      <c r="E24" s="97"/>
      <c r="F24" s="97"/>
      <c r="G24" s="97"/>
      <c r="H24" s="88"/>
      <c r="L24" s="86"/>
    </row>
    <row r="25" spans="2:12" ht="24.95" customHeight="1" x14ac:dyDescent="0.25">
      <c r="B25" s="84"/>
      <c r="C25" s="269" t="s">
        <v>327</v>
      </c>
      <c r="D25" s="270"/>
      <c r="E25" s="270"/>
      <c r="F25" s="270"/>
      <c r="G25" s="271"/>
      <c r="H25" s="88"/>
      <c r="L25" s="86"/>
    </row>
    <row r="26" spans="2:12" ht="15" customHeight="1" x14ac:dyDescent="0.25">
      <c r="B26" s="84"/>
      <c r="C26" s="193" t="s">
        <v>78</v>
      </c>
      <c r="D26" s="97"/>
      <c r="E26" s="42"/>
      <c r="F26" s="194" t="s">
        <v>79</v>
      </c>
      <c r="G26" s="97"/>
      <c r="H26" s="88"/>
      <c r="L26" s="86"/>
    </row>
    <row r="27" spans="2:12" ht="24.95" customHeight="1" x14ac:dyDescent="0.25">
      <c r="B27" s="84"/>
      <c r="C27" s="259" t="s">
        <v>328</v>
      </c>
      <c r="D27" s="260"/>
      <c r="E27" s="97"/>
      <c r="F27" s="272" t="s">
        <v>329</v>
      </c>
      <c r="G27" s="271"/>
      <c r="H27" s="88"/>
      <c r="L27" s="86"/>
    </row>
    <row r="28" spans="2:12" ht="15" customHeight="1" x14ac:dyDescent="0.25">
      <c r="B28" s="84"/>
      <c r="C28" s="193" t="s">
        <v>80</v>
      </c>
      <c r="D28" s="97"/>
      <c r="E28" s="97"/>
      <c r="F28" s="97"/>
      <c r="G28" s="97"/>
      <c r="H28" s="88"/>
      <c r="L28" s="86"/>
    </row>
    <row r="29" spans="2:12" ht="24.95" customHeight="1" x14ac:dyDescent="0.25">
      <c r="B29" s="84"/>
      <c r="C29" s="273" t="s">
        <v>330</v>
      </c>
      <c r="D29" s="270"/>
      <c r="E29" s="270"/>
      <c r="F29" s="270"/>
      <c r="G29" s="271"/>
      <c r="H29" s="88"/>
      <c r="L29" s="86"/>
    </row>
    <row r="30" spans="2:12" ht="12" customHeight="1" thickBot="1" x14ac:dyDescent="0.3">
      <c r="B30" s="267"/>
      <c r="C30" s="268"/>
      <c r="D30" s="268"/>
      <c r="E30" s="268"/>
      <c r="F30" s="268"/>
      <c r="G30" s="268"/>
      <c r="H30" s="195"/>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70</v>
      </c>
      <c r="K38" s="92" t="s">
        <v>71</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85</v>
      </c>
      <c r="K40" s="92" t="s">
        <v>71</v>
      </c>
    </row>
    <row r="41" spans="2:11" s="78" customFormat="1" x14ac:dyDescent="0.25">
      <c r="B41" s="98"/>
      <c r="C41" s="99"/>
      <c r="D41" s="99"/>
      <c r="E41" s="99"/>
      <c r="F41" s="99"/>
      <c r="G41" s="99"/>
      <c r="J41" s="38" t="s">
        <v>64</v>
      </c>
      <c r="K41" s="39">
        <v>80003170661</v>
      </c>
    </row>
    <row r="42" spans="2:11" s="78" customFormat="1" x14ac:dyDescent="0.25">
      <c r="B42" s="98"/>
      <c r="C42" s="99"/>
      <c r="D42" s="99"/>
      <c r="E42" s="99"/>
      <c r="F42" s="99"/>
      <c r="G42" s="99"/>
      <c r="J42" s="38" t="s">
        <v>65</v>
      </c>
      <c r="K42" s="39">
        <v>80002950766</v>
      </c>
    </row>
    <row r="43" spans="2:11" s="78" customFormat="1" x14ac:dyDescent="0.25">
      <c r="B43" s="98"/>
      <c r="C43" s="99"/>
      <c r="D43" s="99"/>
      <c r="E43" s="99"/>
      <c r="F43" s="99"/>
      <c r="G43" s="99"/>
      <c r="J43" s="38" t="s">
        <v>46</v>
      </c>
      <c r="K43" s="41" t="s">
        <v>47</v>
      </c>
    </row>
    <row r="44" spans="2:11" s="78" customFormat="1" x14ac:dyDescent="0.25">
      <c r="B44" s="98"/>
      <c r="C44" s="99"/>
      <c r="D44" s="99"/>
      <c r="E44" s="99"/>
      <c r="F44" s="99"/>
      <c r="G44" s="99"/>
      <c r="J44" s="38" t="s">
        <v>69</v>
      </c>
      <c r="K44" s="41"/>
    </row>
    <row r="45" spans="2:11" s="78" customFormat="1" x14ac:dyDescent="0.25">
      <c r="B45" s="98"/>
      <c r="C45" s="99"/>
      <c r="D45" s="99"/>
      <c r="E45" s="99"/>
      <c r="F45" s="99"/>
      <c r="G45" s="99"/>
      <c r="J45" s="38" t="s">
        <v>82</v>
      </c>
      <c r="K45" s="41"/>
    </row>
    <row r="46" spans="2:11" s="78" customFormat="1" x14ac:dyDescent="0.25">
      <c r="B46" s="98"/>
      <c r="C46" s="99"/>
      <c r="D46" s="99"/>
      <c r="E46" s="99"/>
      <c r="F46" s="99"/>
      <c r="G46" s="99"/>
      <c r="J46" s="38" t="s">
        <v>83</v>
      </c>
      <c r="K46" s="39">
        <v>80014930327</v>
      </c>
    </row>
    <row r="47" spans="2:11" s="78" customFormat="1" x14ac:dyDescent="0.25">
      <c r="B47" s="98"/>
      <c r="C47" s="99"/>
      <c r="D47" s="99"/>
      <c r="E47" s="99"/>
      <c r="F47" s="99"/>
      <c r="G47" s="99"/>
      <c r="J47" s="38" t="s">
        <v>48</v>
      </c>
      <c r="K47" s="39">
        <v>80143490581</v>
      </c>
    </row>
    <row r="48" spans="2:11" s="78" customFormat="1" x14ac:dyDescent="0.25">
      <c r="B48" s="98"/>
      <c r="C48" s="99"/>
      <c r="D48" s="99"/>
      <c r="E48" s="99"/>
      <c r="F48" s="99"/>
      <c r="G48" s="99"/>
      <c r="J48" s="38" t="s">
        <v>49</v>
      </c>
      <c r="K48" s="41" t="s">
        <v>50</v>
      </c>
    </row>
    <row r="49" spans="2:11" s="78" customFormat="1" x14ac:dyDescent="0.25">
      <c r="B49" s="98"/>
      <c r="C49" s="99"/>
      <c r="D49" s="99"/>
      <c r="E49" s="99"/>
      <c r="F49" s="99"/>
      <c r="G49" s="99"/>
      <c r="J49" s="38" t="s">
        <v>51</v>
      </c>
      <c r="K49" s="39">
        <v>80050050154</v>
      </c>
    </row>
    <row r="50" spans="2:11" s="78" customFormat="1" x14ac:dyDescent="0.25">
      <c r="B50" s="98"/>
      <c r="C50" s="99"/>
      <c r="D50" s="99"/>
      <c r="E50" s="99"/>
      <c r="F50" s="99"/>
      <c r="G50" s="99"/>
      <c r="J50" s="38" t="s">
        <v>66</v>
      </c>
      <c r="K50" s="39">
        <v>80008630420</v>
      </c>
    </row>
    <row r="51" spans="2:11" s="78" customFormat="1" x14ac:dyDescent="0.25">
      <c r="B51" s="98"/>
      <c r="C51" s="99"/>
      <c r="D51" s="99"/>
      <c r="E51" s="99"/>
      <c r="F51" s="99"/>
      <c r="G51" s="99"/>
      <c r="J51" s="38" t="s">
        <v>67</v>
      </c>
      <c r="K51" s="41" t="s">
        <v>74</v>
      </c>
    </row>
    <row r="52" spans="2:11" s="78" customFormat="1" x14ac:dyDescent="0.25">
      <c r="B52" s="98"/>
      <c r="C52" s="99"/>
      <c r="D52" s="99"/>
      <c r="E52" s="99"/>
      <c r="F52" s="99"/>
      <c r="G52" s="99"/>
      <c r="J52" s="38" t="s">
        <v>52</v>
      </c>
      <c r="K52" s="17">
        <v>80087670016</v>
      </c>
    </row>
    <row r="53" spans="2:11" s="78" customFormat="1" x14ac:dyDescent="0.25">
      <c r="B53" s="98"/>
      <c r="C53" s="99"/>
      <c r="D53" s="99"/>
      <c r="E53" s="99"/>
      <c r="F53" s="99"/>
      <c r="G53" s="99"/>
      <c r="J53" s="38" t="s">
        <v>68</v>
      </c>
      <c r="K53" s="41" t="s">
        <v>75</v>
      </c>
    </row>
    <row r="54" spans="2:11" s="78" customFormat="1" x14ac:dyDescent="0.25">
      <c r="B54" s="98"/>
      <c r="C54" s="99"/>
      <c r="D54" s="99"/>
      <c r="E54" s="99"/>
      <c r="F54" s="99"/>
      <c r="G54" s="99"/>
      <c r="J54" s="38" t="s">
        <v>53</v>
      </c>
      <c r="K54" s="41" t="s">
        <v>54</v>
      </c>
    </row>
    <row r="55" spans="2:11" s="78" customFormat="1" x14ac:dyDescent="0.25">
      <c r="B55" s="98"/>
      <c r="C55" s="99"/>
      <c r="D55" s="99"/>
      <c r="E55" s="99"/>
      <c r="F55" s="99"/>
      <c r="G55" s="99"/>
      <c r="J55" s="38" t="s">
        <v>55</v>
      </c>
      <c r="K55" s="39">
        <v>80017210727</v>
      </c>
    </row>
    <row r="56" spans="2:11" s="78" customFormat="1" x14ac:dyDescent="0.25">
      <c r="B56" s="98"/>
      <c r="C56" s="99"/>
      <c r="D56" s="99"/>
      <c r="E56" s="99"/>
      <c r="F56" s="99"/>
      <c r="G56" s="99"/>
      <c r="J56" s="38" t="s">
        <v>56</v>
      </c>
      <c r="K56" s="39">
        <v>80002870923</v>
      </c>
    </row>
    <row r="57" spans="2:11" s="78" customFormat="1" x14ac:dyDescent="0.25">
      <c r="B57" s="98"/>
      <c r="C57" s="99"/>
      <c r="D57" s="99"/>
      <c r="E57" s="99"/>
      <c r="F57" s="99"/>
      <c r="G57" s="99"/>
      <c r="J57" s="38" t="s">
        <v>57</v>
      </c>
      <c r="K57" s="39">
        <v>80012000826</v>
      </c>
    </row>
    <row r="58" spans="2:11" s="78" customFormat="1" x14ac:dyDescent="0.25">
      <c r="B58" s="98"/>
      <c r="C58" s="99"/>
      <c r="D58" s="99"/>
      <c r="E58" s="99"/>
      <c r="F58" s="99"/>
      <c r="G58" s="99"/>
      <c r="J58" s="38" t="s">
        <v>58</v>
      </c>
      <c r="K58" s="41" t="s">
        <v>59</v>
      </c>
    </row>
    <row r="59" spans="2:11" s="78" customFormat="1" x14ac:dyDescent="0.25">
      <c r="B59" s="98"/>
      <c r="C59" s="99"/>
      <c r="D59" s="99"/>
      <c r="E59" s="99"/>
      <c r="F59" s="99"/>
      <c r="G59" s="99"/>
      <c r="J59" s="38" t="s">
        <v>60</v>
      </c>
      <c r="K59" s="39">
        <v>80003690221</v>
      </c>
    </row>
    <row r="60" spans="2:11" s="78" customFormat="1" x14ac:dyDescent="0.25">
      <c r="B60" s="98"/>
      <c r="C60" s="99"/>
      <c r="D60" s="99"/>
      <c r="E60" s="99"/>
      <c r="F60" s="99"/>
      <c r="G60" s="99"/>
      <c r="J60" s="38" t="s">
        <v>61</v>
      </c>
      <c r="K60" s="39">
        <v>80000130544</v>
      </c>
    </row>
    <row r="61" spans="2:11" s="78" customFormat="1" x14ac:dyDescent="0.25">
      <c r="B61" s="98"/>
      <c r="C61" s="99"/>
      <c r="D61" s="99"/>
      <c r="E61" s="99"/>
      <c r="F61" s="99"/>
      <c r="G61" s="99"/>
      <c r="J61" s="38" t="s">
        <v>62</v>
      </c>
    </row>
    <row r="62" spans="2:11" s="78" customFormat="1" x14ac:dyDescent="0.25">
      <c r="B62" s="98"/>
      <c r="C62" s="99"/>
      <c r="D62" s="99"/>
      <c r="E62" s="99"/>
      <c r="F62" s="99"/>
      <c r="G62" s="99"/>
      <c r="J62" s="38" t="s">
        <v>63</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86</v>
      </c>
    </row>
    <row r="70" spans="2:11" s="78" customFormat="1" x14ac:dyDescent="0.25">
      <c r="B70" s="98"/>
      <c r="C70" s="99"/>
      <c r="D70" s="99"/>
      <c r="E70" s="99"/>
      <c r="F70" s="99"/>
      <c r="G70" s="99"/>
      <c r="K70" s="78" t="s">
        <v>87</v>
      </c>
    </row>
    <row r="71" spans="2:11" s="78" customFormat="1" x14ac:dyDescent="0.25">
      <c r="B71" s="98"/>
      <c r="C71" s="99"/>
      <c r="D71" s="99"/>
      <c r="E71" s="99"/>
      <c r="F71" s="99"/>
      <c r="G71" s="99"/>
      <c r="K71" s="78" t="s">
        <v>88</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B30:G30"/>
    <mergeCell ref="C25:G25"/>
    <mergeCell ref="C27:D27"/>
    <mergeCell ref="F27:G27"/>
    <mergeCell ref="C29:G29"/>
    <mergeCell ref="C2:G4"/>
    <mergeCell ref="C7:G7"/>
    <mergeCell ref="F18:G18"/>
    <mergeCell ref="C21:D21"/>
    <mergeCell ref="F21:G21"/>
    <mergeCell ref="B6:C6"/>
    <mergeCell ref="C14:F14"/>
  </mergeCells>
  <phoneticPr fontId="0" type="noConversion"/>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type="list" allowBlank="1" showInputMessage="1" showErrorMessage="1" promptTitle="Denominazione Ente" prompt="Selezionare dall'elenco." sqref="D10">
      <formula1>$J$41:$J$62</formula1>
    </dataValidation>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scale="81" orientation="portrait"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4781"/>
  <sheetViews>
    <sheetView showGridLines="0" topLeftCell="G4" zoomScaleNormal="100" zoomScaleSheetLayoutView="100" workbookViewId="0">
      <selection activeCell="D8" sqref="D8"/>
    </sheetView>
  </sheetViews>
  <sheetFormatPr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5703125" style="128" hidden="1" customWidth="1"/>
    <col min="15" max="15" width="17.85546875" style="128" hidden="1" customWidth="1"/>
    <col min="16" max="16" width="25.28515625" style="128" customWidth="1"/>
    <col min="17" max="17" width="17.85546875" style="128" customWidth="1"/>
    <col min="18" max="18" width="11.140625" style="130" customWidth="1"/>
    <col min="19" max="19" width="11.28515625" style="128" customWidth="1"/>
    <col min="20" max="16384" width="9.140625" style="128"/>
  </cols>
  <sheetData>
    <row r="1" spans="2:19" s="118" customFormat="1" ht="15" customHeight="1" x14ac:dyDescent="0.25">
      <c r="B1" s="117" t="s">
        <v>101</v>
      </c>
      <c r="E1" s="119"/>
      <c r="G1" s="119"/>
      <c r="M1" s="119"/>
      <c r="O1" s="128"/>
      <c r="P1" s="128"/>
      <c r="Q1" s="128"/>
      <c r="R1" s="128"/>
      <c r="S1" s="128"/>
    </row>
    <row r="2" spans="2:19" s="118" customFormat="1" ht="20.100000000000001" customHeight="1" x14ac:dyDescent="0.2">
      <c r="B2" s="179" t="s">
        <v>190</v>
      </c>
      <c r="D2" s="121"/>
      <c r="E2" s="122"/>
      <c r="F2" s="121"/>
      <c r="G2" s="122"/>
      <c r="H2" s="121"/>
      <c r="I2" s="75"/>
      <c r="J2" s="121"/>
      <c r="K2" s="121"/>
      <c r="L2" s="121"/>
      <c r="M2" s="122"/>
      <c r="O2" s="128"/>
      <c r="P2" s="128"/>
      <c r="Q2" s="128"/>
      <c r="R2" s="128"/>
      <c r="S2" s="128"/>
    </row>
    <row r="3" spans="2:19" s="118" customFormat="1" ht="15" customHeight="1" x14ac:dyDescent="0.25">
      <c r="B3" s="120" t="s">
        <v>188</v>
      </c>
      <c r="C3" s="46"/>
      <c r="D3" s="46"/>
      <c r="E3" s="122"/>
      <c r="F3" s="124"/>
      <c r="G3" s="122"/>
      <c r="H3" s="46"/>
      <c r="I3" s="124"/>
      <c r="J3" s="124"/>
      <c r="K3" s="124"/>
      <c r="L3" s="121"/>
      <c r="M3" s="119"/>
      <c r="O3" s="128"/>
      <c r="P3" s="128"/>
      <c r="Q3" s="128"/>
      <c r="R3" s="128"/>
      <c r="S3" s="128"/>
    </row>
    <row r="4" spans="2:19" s="118" customFormat="1" ht="42" x14ac:dyDescent="0.25">
      <c r="B4" s="181" t="s">
        <v>93</v>
      </c>
      <c r="C4" s="181" t="s">
        <v>94</v>
      </c>
      <c r="D4" s="181" t="s">
        <v>95</v>
      </c>
      <c r="E4" s="181" t="s">
        <v>97</v>
      </c>
      <c r="F4" s="181" t="s">
        <v>299</v>
      </c>
      <c r="G4" s="181" t="s">
        <v>304</v>
      </c>
      <c r="H4" s="181" t="s">
        <v>99</v>
      </c>
      <c r="I4" s="181" t="s">
        <v>96</v>
      </c>
      <c r="J4" s="181" t="s">
        <v>111</v>
      </c>
      <c r="K4" s="181" t="s">
        <v>110</v>
      </c>
      <c r="L4" s="181" t="s">
        <v>98</v>
      </c>
      <c r="M4" s="181" t="s">
        <v>109</v>
      </c>
      <c r="O4" s="128"/>
      <c r="P4" s="181" t="s">
        <v>382</v>
      </c>
      <c r="Q4" s="128"/>
      <c r="R4" s="128"/>
      <c r="S4" s="128"/>
    </row>
    <row r="5" spans="2:19" s="118" customFormat="1" ht="14.25" x14ac:dyDescent="0.25">
      <c r="B5" s="180" t="s">
        <v>191</v>
      </c>
      <c r="C5" s="180" t="s">
        <v>192</v>
      </c>
      <c r="D5" s="180" t="s">
        <v>193</v>
      </c>
      <c r="E5" s="180" t="s">
        <v>194</v>
      </c>
      <c r="F5" s="180" t="s">
        <v>195</v>
      </c>
      <c r="G5" s="180" t="s">
        <v>196</v>
      </c>
      <c r="H5" s="180" t="s">
        <v>197</v>
      </c>
      <c r="I5" s="180" t="s">
        <v>198</v>
      </c>
      <c r="J5" s="180" t="s">
        <v>199</v>
      </c>
      <c r="K5" s="180" t="s">
        <v>200</v>
      </c>
      <c r="L5" s="180" t="s">
        <v>205</v>
      </c>
      <c r="M5" s="180" t="s">
        <v>206</v>
      </c>
      <c r="O5" s="128"/>
      <c r="P5" s="180"/>
      <c r="Q5" s="128"/>
      <c r="R5" s="128"/>
      <c r="S5" s="128"/>
    </row>
    <row r="6" spans="2:19" s="118" customFormat="1" ht="84" customHeight="1" x14ac:dyDescent="0.25">
      <c r="B6" s="109">
        <v>1</v>
      </c>
      <c r="C6" s="113" t="s">
        <v>331</v>
      </c>
      <c r="D6" s="116" t="s">
        <v>332</v>
      </c>
      <c r="E6" s="114">
        <v>1959</v>
      </c>
      <c r="F6" s="111" t="s">
        <v>300</v>
      </c>
      <c r="G6" s="114"/>
      <c r="H6" s="112">
        <v>2.27</v>
      </c>
      <c r="I6" s="115" t="s">
        <v>333</v>
      </c>
      <c r="J6" s="111" t="s">
        <v>108</v>
      </c>
      <c r="K6" s="111" t="s">
        <v>108</v>
      </c>
      <c r="L6" s="111" t="s">
        <v>108</v>
      </c>
      <c r="M6" s="111" t="s">
        <v>108</v>
      </c>
      <c r="O6" s="128"/>
      <c r="P6" s="238" t="s">
        <v>397</v>
      </c>
      <c r="Q6" s="128"/>
      <c r="R6" s="128"/>
      <c r="S6" s="128"/>
    </row>
    <row r="7" spans="2:19" s="118" customFormat="1" ht="99" customHeight="1" x14ac:dyDescent="0.25">
      <c r="B7" s="109">
        <v>2</v>
      </c>
      <c r="C7" s="113" t="s">
        <v>334</v>
      </c>
      <c r="D7" s="116" t="s">
        <v>335</v>
      </c>
      <c r="E7" s="114">
        <v>2012</v>
      </c>
      <c r="F7" s="111" t="s">
        <v>300</v>
      </c>
      <c r="G7" s="114"/>
      <c r="H7" s="112">
        <v>28.62</v>
      </c>
      <c r="I7" s="115" t="s">
        <v>336</v>
      </c>
      <c r="J7" s="111" t="s">
        <v>107</v>
      </c>
      <c r="K7" s="111" t="s">
        <v>108</v>
      </c>
      <c r="L7" s="111" t="s">
        <v>108</v>
      </c>
      <c r="M7" s="111" t="s">
        <v>108</v>
      </c>
      <c r="O7" s="128"/>
      <c r="P7" s="232" t="s">
        <v>384</v>
      </c>
      <c r="Q7" s="128"/>
      <c r="R7" s="128"/>
      <c r="S7" s="128"/>
    </row>
    <row r="8" spans="2:19" s="118" customFormat="1" ht="35.1" customHeight="1" x14ac:dyDescent="0.25">
      <c r="B8" s="109">
        <v>3</v>
      </c>
      <c r="C8" s="113" t="s">
        <v>337</v>
      </c>
      <c r="D8" s="116" t="s">
        <v>415</v>
      </c>
      <c r="E8" s="114">
        <v>1969</v>
      </c>
      <c r="F8" s="111" t="s">
        <v>300</v>
      </c>
      <c r="G8" s="114"/>
      <c r="H8" s="112">
        <v>17.940000000000001</v>
      </c>
      <c r="I8" s="115" t="s">
        <v>338</v>
      </c>
      <c r="J8" s="111" t="s">
        <v>107</v>
      </c>
      <c r="K8" s="111" t="s">
        <v>108</v>
      </c>
      <c r="L8" s="111" t="s">
        <v>108</v>
      </c>
      <c r="M8" s="111" t="s">
        <v>108</v>
      </c>
      <c r="O8" s="128"/>
      <c r="P8" s="232" t="s">
        <v>383</v>
      </c>
      <c r="Q8" s="128"/>
      <c r="R8" s="128"/>
      <c r="S8" s="128"/>
    </row>
    <row r="9" spans="2:19" s="118" customFormat="1" ht="63" customHeight="1" x14ac:dyDescent="0.25">
      <c r="B9" s="109">
        <v>4</v>
      </c>
      <c r="C9" s="113" t="s">
        <v>340</v>
      </c>
      <c r="D9" s="116" t="s">
        <v>8</v>
      </c>
      <c r="E9" s="114">
        <v>1994</v>
      </c>
      <c r="F9" s="111" t="s">
        <v>300</v>
      </c>
      <c r="G9" s="114"/>
      <c r="H9" s="112">
        <v>20.83</v>
      </c>
      <c r="I9" s="115" t="s">
        <v>341</v>
      </c>
      <c r="J9" s="111" t="s">
        <v>107</v>
      </c>
      <c r="K9" s="111" t="s">
        <v>108</v>
      </c>
      <c r="L9" s="111" t="s">
        <v>108</v>
      </c>
      <c r="M9" s="111" t="s">
        <v>108</v>
      </c>
      <c r="O9" s="128"/>
      <c r="P9" s="232" t="s">
        <v>383</v>
      </c>
      <c r="Q9" s="128"/>
      <c r="R9" s="128"/>
      <c r="S9" s="128"/>
    </row>
    <row r="10" spans="2:19" s="118" customFormat="1" ht="35.1" customHeight="1" x14ac:dyDescent="0.25">
      <c r="B10" s="109">
        <v>5</v>
      </c>
      <c r="C10" s="113" t="s">
        <v>342</v>
      </c>
      <c r="D10" s="116" t="s">
        <v>343</v>
      </c>
      <c r="E10" s="114">
        <v>1994</v>
      </c>
      <c r="F10" s="111" t="s">
        <v>300</v>
      </c>
      <c r="G10" s="114"/>
      <c r="H10" s="112">
        <v>5.0199999999999996</v>
      </c>
      <c r="I10" s="115" t="s">
        <v>344</v>
      </c>
      <c r="J10" s="111" t="s">
        <v>108</v>
      </c>
      <c r="K10" s="111" t="s">
        <v>108</v>
      </c>
      <c r="L10" s="111" t="s">
        <v>108</v>
      </c>
      <c r="M10" s="111" t="s">
        <v>108</v>
      </c>
      <c r="O10" s="128"/>
      <c r="P10" s="111"/>
      <c r="Q10" s="128"/>
      <c r="R10" s="128"/>
      <c r="S10" s="128"/>
    </row>
    <row r="11" spans="2:19" s="118" customFormat="1" ht="94.5" x14ac:dyDescent="0.25">
      <c r="B11" s="109">
        <v>6</v>
      </c>
      <c r="C11" s="113" t="s">
        <v>345</v>
      </c>
      <c r="D11" s="116" t="s">
        <v>346</v>
      </c>
      <c r="E11" s="114">
        <v>2007</v>
      </c>
      <c r="F11" s="111" t="s">
        <v>300</v>
      </c>
      <c r="G11" s="114"/>
      <c r="H11" s="112">
        <v>1E-3</v>
      </c>
      <c r="I11" s="115" t="s">
        <v>347</v>
      </c>
      <c r="J11" s="111" t="s">
        <v>107</v>
      </c>
      <c r="K11" s="111" t="s">
        <v>107</v>
      </c>
      <c r="L11" s="111" t="s">
        <v>108</v>
      </c>
      <c r="M11" s="111" t="s">
        <v>108</v>
      </c>
      <c r="O11" s="128"/>
      <c r="P11" s="232" t="s">
        <v>385</v>
      </c>
      <c r="Q11" s="128"/>
      <c r="R11" s="128"/>
      <c r="S11" s="128"/>
    </row>
    <row r="12" spans="2:19" s="118" customFormat="1" ht="70.900000000000006" customHeight="1" x14ac:dyDescent="0.25">
      <c r="B12" s="109">
        <v>7</v>
      </c>
      <c r="C12" s="113" t="s">
        <v>348</v>
      </c>
      <c r="D12" s="116" t="s">
        <v>349</v>
      </c>
      <c r="E12" s="114">
        <v>2013</v>
      </c>
      <c r="F12" s="111" t="s">
        <v>306</v>
      </c>
      <c r="G12" s="114">
        <v>2014</v>
      </c>
      <c r="H12" s="112">
        <v>82.51</v>
      </c>
      <c r="I12" s="115" t="s">
        <v>350</v>
      </c>
      <c r="J12" s="111" t="s">
        <v>107</v>
      </c>
      <c r="K12" s="111" t="s">
        <v>108</v>
      </c>
      <c r="L12" s="111" t="s">
        <v>108</v>
      </c>
      <c r="M12" s="111" t="s">
        <v>108</v>
      </c>
      <c r="O12" s="128"/>
      <c r="P12" s="111"/>
      <c r="Q12" s="128"/>
      <c r="R12" s="128"/>
      <c r="S12" s="128"/>
    </row>
    <row r="13" spans="2:19" s="118" customFormat="1" ht="94.5" x14ac:dyDescent="0.25">
      <c r="B13" s="109">
        <v>8</v>
      </c>
      <c r="C13" s="113" t="s">
        <v>351</v>
      </c>
      <c r="D13" s="116" t="s">
        <v>352</v>
      </c>
      <c r="E13" s="114">
        <v>1981</v>
      </c>
      <c r="F13" s="111" t="s">
        <v>307</v>
      </c>
      <c r="G13" s="114">
        <v>2015</v>
      </c>
      <c r="H13" s="112">
        <v>12.72</v>
      </c>
      <c r="I13" s="115" t="s">
        <v>353</v>
      </c>
      <c r="J13" s="111" t="s">
        <v>108</v>
      </c>
      <c r="K13" s="111" t="s">
        <v>108</v>
      </c>
      <c r="L13" s="111" t="s">
        <v>108</v>
      </c>
      <c r="M13" s="111" t="s">
        <v>108</v>
      </c>
      <c r="O13" s="128"/>
      <c r="P13" s="111"/>
      <c r="Q13" s="128"/>
      <c r="R13" s="128"/>
      <c r="S13" s="128"/>
    </row>
    <row r="14" spans="2:19" s="118" customFormat="1" ht="58.9" customHeight="1" x14ac:dyDescent="0.25">
      <c r="B14" s="109">
        <v>9</v>
      </c>
      <c r="C14" s="113" t="s">
        <v>354</v>
      </c>
      <c r="D14" s="116" t="s">
        <v>355</v>
      </c>
      <c r="E14" s="114">
        <v>1983</v>
      </c>
      <c r="F14" s="111" t="s">
        <v>307</v>
      </c>
      <c r="G14" s="114">
        <v>2017</v>
      </c>
      <c r="H14" s="112">
        <v>15.09</v>
      </c>
      <c r="I14" s="115" t="s">
        <v>400</v>
      </c>
      <c r="J14" s="111" t="s">
        <v>108</v>
      </c>
      <c r="K14" s="111" t="s">
        <v>108</v>
      </c>
      <c r="L14" s="111" t="s">
        <v>108</v>
      </c>
      <c r="M14" s="111" t="s">
        <v>108</v>
      </c>
      <c r="O14" s="128"/>
      <c r="P14" s="111"/>
      <c r="Q14" s="128"/>
      <c r="R14" s="128"/>
      <c r="S14" s="128"/>
    </row>
    <row r="15" spans="2:19" s="118" customFormat="1" ht="12" customHeight="1" x14ac:dyDescent="0.25">
      <c r="E15" s="119"/>
      <c r="G15" s="119"/>
      <c r="M15" s="119"/>
      <c r="O15" s="128"/>
      <c r="P15" s="128"/>
      <c r="Q15" s="128"/>
      <c r="R15" s="128"/>
      <c r="S15" s="128"/>
    </row>
    <row r="16" spans="2:19" s="118" customFormat="1" ht="15" customHeight="1" x14ac:dyDescent="0.25">
      <c r="B16" s="178" t="s">
        <v>184</v>
      </c>
      <c r="E16" s="119"/>
      <c r="G16" s="119"/>
      <c r="M16" s="119"/>
      <c r="O16" s="128"/>
      <c r="P16" s="128"/>
      <c r="Q16" s="128"/>
      <c r="R16" s="128"/>
      <c r="S16" s="128"/>
    </row>
    <row r="17" spans="2:19" s="118" customFormat="1" ht="15" x14ac:dyDescent="0.25">
      <c r="B17" s="178" t="s">
        <v>201</v>
      </c>
      <c r="E17" s="119"/>
      <c r="G17" s="119"/>
      <c r="H17" s="125"/>
      <c r="M17" s="119"/>
      <c r="O17" s="128"/>
      <c r="P17" s="128"/>
      <c r="Q17" s="128"/>
      <c r="R17" s="128"/>
      <c r="S17" s="128"/>
    </row>
    <row r="18" spans="2:19" s="118" customFormat="1" ht="15" x14ac:dyDescent="0.25">
      <c r="B18" s="178" t="s">
        <v>202</v>
      </c>
      <c r="E18" s="119"/>
      <c r="G18" s="119"/>
      <c r="M18" s="119"/>
      <c r="O18" s="128"/>
      <c r="P18" s="128"/>
      <c r="Q18" s="128"/>
      <c r="R18" s="128"/>
      <c r="S18" s="128"/>
    </row>
    <row r="19" spans="2:19" s="118" customFormat="1" ht="15" x14ac:dyDescent="0.25">
      <c r="B19" s="206" t="s">
        <v>317</v>
      </c>
      <c r="E19" s="119"/>
      <c r="G19" s="119"/>
      <c r="M19" s="119"/>
      <c r="O19" s="128"/>
      <c r="P19" s="128"/>
      <c r="Q19" s="128"/>
      <c r="R19" s="128"/>
      <c r="S19" s="128"/>
    </row>
    <row r="20" spans="2:19" s="118" customFormat="1" ht="15" x14ac:dyDescent="0.25">
      <c r="B20" s="178" t="s">
        <v>305</v>
      </c>
      <c r="E20" s="119"/>
      <c r="G20" s="119"/>
      <c r="M20" s="119"/>
      <c r="O20" s="128"/>
      <c r="P20" s="128"/>
      <c r="Q20" s="128"/>
      <c r="R20" s="128"/>
      <c r="S20" s="128"/>
    </row>
    <row r="21" spans="2:19" s="118" customFormat="1" ht="15" x14ac:dyDescent="0.25">
      <c r="B21" s="178" t="s">
        <v>232</v>
      </c>
      <c r="E21" s="119"/>
      <c r="G21" s="119"/>
      <c r="M21" s="119"/>
      <c r="O21" s="128"/>
      <c r="P21" s="128"/>
      <c r="Q21" s="128"/>
      <c r="R21" s="128"/>
      <c r="S21" s="128"/>
    </row>
    <row r="22" spans="2:19" s="118" customFormat="1" ht="13.5" customHeight="1" x14ac:dyDescent="0.25">
      <c r="B22" s="178" t="s">
        <v>207</v>
      </c>
      <c r="E22" s="119"/>
      <c r="G22" s="119"/>
      <c r="M22" s="119"/>
      <c r="O22" s="128"/>
      <c r="P22" s="128"/>
      <c r="Q22" s="128"/>
      <c r="R22" s="126"/>
      <c r="S22" s="126"/>
    </row>
    <row r="23" spans="2:19" s="118" customFormat="1" ht="15" x14ac:dyDescent="0.25">
      <c r="B23" s="178" t="s">
        <v>204</v>
      </c>
      <c r="E23" s="119"/>
      <c r="G23" s="119"/>
      <c r="M23" s="119"/>
      <c r="O23" s="128"/>
      <c r="P23" s="128"/>
      <c r="Q23" s="128"/>
      <c r="R23" s="133"/>
      <c r="S23" s="132"/>
    </row>
    <row r="24" spans="2:19" s="118" customFormat="1" ht="15" x14ac:dyDescent="0.25">
      <c r="B24" s="178" t="s">
        <v>316</v>
      </c>
      <c r="E24" s="119"/>
      <c r="G24" s="119"/>
      <c r="M24" s="119"/>
      <c r="O24" s="128"/>
      <c r="P24" s="128"/>
      <c r="Q24" s="128"/>
      <c r="R24" s="133"/>
      <c r="S24" s="132"/>
    </row>
    <row r="25" spans="2:19" s="118" customFormat="1" ht="15" x14ac:dyDescent="0.25">
      <c r="B25" s="178" t="s">
        <v>203</v>
      </c>
      <c r="E25" s="119"/>
      <c r="G25" s="119"/>
      <c r="M25" s="119"/>
      <c r="O25" s="128"/>
      <c r="P25" s="128"/>
      <c r="Q25" s="128"/>
      <c r="R25" s="133"/>
      <c r="S25" s="132"/>
    </row>
    <row r="26" spans="2:19" s="118" customFormat="1" ht="15" x14ac:dyDescent="0.25">
      <c r="B26" s="178" t="s">
        <v>209</v>
      </c>
      <c r="E26" s="119"/>
      <c r="G26" s="119"/>
      <c r="M26" s="119"/>
      <c r="O26" s="128"/>
      <c r="P26" s="128"/>
      <c r="Q26" s="128"/>
      <c r="R26" s="133"/>
      <c r="S26" s="132"/>
    </row>
    <row r="27" spans="2:19" s="118" customFormat="1" ht="15" x14ac:dyDescent="0.25">
      <c r="E27" s="119"/>
      <c r="G27" s="119"/>
      <c r="M27" s="119"/>
      <c r="O27" s="128"/>
      <c r="P27" s="128"/>
      <c r="Q27" s="128"/>
      <c r="R27" s="133"/>
      <c r="S27" s="132"/>
    </row>
    <row r="28" spans="2:19" x14ac:dyDescent="0.25">
      <c r="R28" s="133"/>
      <c r="S28" s="132"/>
    </row>
    <row r="29" spans="2:19" x14ac:dyDescent="0.25">
      <c r="R29" s="133"/>
      <c r="S29" s="132"/>
    </row>
    <row r="30" spans="2:19" x14ac:dyDescent="0.25">
      <c r="R30" s="133"/>
      <c r="S30" s="132"/>
    </row>
    <row r="31" spans="2:19" x14ac:dyDescent="0.25">
      <c r="R31" s="133"/>
      <c r="S31" s="132"/>
    </row>
    <row r="32" spans="2:19" x14ac:dyDescent="0.25">
      <c r="R32" s="133"/>
      <c r="S32" s="132"/>
    </row>
    <row r="33" spans="18:19" x14ac:dyDescent="0.25">
      <c r="R33" s="133"/>
      <c r="S33" s="132"/>
    </row>
    <row r="34" spans="18:19" x14ac:dyDescent="0.25">
      <c r="R34" s="133"/>
      <c r="S34" s="132"/>
    </row>
    <row r="35" spans="18:19" x14ac:dyDescent="0.25">
      <c r="R35" s="133"/>
      <c r="S35" s="132"/>
    </row>
    <row r="36" spans="18:19" x14ac:dyDescent="0.25">
      <c r="R36" s="133"/>
      <c r="S36" s="132"/>
    </row>
    <row r="37" spans="18:19" x14ac:dyDescent="0.25">
      <c r="R37" s="133"/>
      <c r="S37" s="132"/>
    </row>
    <row r="38" spans="18:19" x14ac:dyDescent="0.25">
      <c r="R38" s="133"/>
      <c r="S38" s="132"/>
    </row>
    <row r="39" spans="18:19" x14ac:dyDescent="0.25">
      <c r="R39" s="133"/>
      <c r="S39" s="132"/>
    </row>
    <row r="40" spans="18:19" x14ac:dyDescent="0.25">
      <c r="R40" s="133"/>
      <c r="S40" s="132"/>
    </row>
    <row r="41" spans="18:19" x14ac:dyDescent="0.25">
      <c r="R41" s="133"/>
      <c r="S41" s="132"/>
    </row>
    <row r="42" spans="18:19" x14ac:dyDescent="0.25">
      <c r="R42" s="133"/>
      <c r="S42" s="132"/>
    </row>
    <row r="43" spans="18:19" x14ac:dyDescent="0.25">
      <c r="R43" s="133"/>
      <c r="S43" s="132"/>
    </row>
    <row r="44" spans="18:19" x14ac:dyDescent="0.25">
      <c r="R44" s="133"/>
      <c r="S44" s="132"/>
    </row>
    <row r="45" spans="18:19" x14ac:dyDescent="0.25">
      <c r="R45" s="133"/>
      <c r="S45" s="132"/>
    </row>
    <row r="46" spans="18:19" x14ac:dyDescent="0.25">
      <c r="R46" s="133"/>
      <c r="S46" s="132"/>
    </row>
    <row r="47" spans="18:19" x14ac:dyDescent="0.25">
      <c r="R47" s="133"/>
      <c r="S47" s="132"/>
    </row>
    <row r="48" spans="18:19" x14ac:dyDescent="0.25">
      <c r="R48" s="133"/>
      <c r="S48" s="132"/>
    </row>
    <row r="49" spans="14:19" x14ac:dyDescent="0.25">
      <c r="R49" s="133"/>
      <c r="S49" s="132"/>
    </row>
    <row r="50" spans="14:19" x14ac:dyDescent="0.25">
      <c r="R50" s="133"/>
      <c r="S50" s="132"/>
    </row>
    <row r="51" spans="14:19" x14ac:dyDescent="0.25">
      <c r="R51" s="133"/>
      <c r="S51" s="132"/>
    </row>
    <row r="52" spans="14:19" x14ac:dyDescent="0.25">
      <c r="R52" s="133"/>
      <c r="S52" s="132"/>
    </row>
    <row r="53" spans="14:19" x14ac:dyDescent="0.25">
      <c r="R53" s="133"/>
      <c r="S53" s="132"/>
    </row>
    <row r="54" spans="14:19" x14ac:dyDescent="0.25">
      <c r="R54" s="133"/>
      <c r="S54" s="132"/>
    </row>
    <row r="55" spans="14:19" x14ac:dyDescent="0.25">
      <c r="R55" s="133"/>
      <c r="S55" s="132"/>
    </row>
    <row r="56" spans="14:19" x14ac:dyDescent="0.25">
      <c r="R56" s="133"/>
      <c r="S56" s="132"/>
    </row>
    <row r="57" spans="14:19" x14ac:dyDescent="0.25">
      <c r="R57" s="133"/>
      <c r="S57" s="132"/>
    </row>
    <row r="58" spans="14:19" x14ac:dyDescent="0.25">
      <c r="R58" s="133"/>
      <c r="S58" s="132"/>
    </row>
    <row r="59" spans="14:19" x14ac:dyDescent="0.25">
      <c r="R59" s="133"/>
      <c r="S59" s="132"/>
    </row>
    <row r="60" spans="14:19" x14ac:dyDescent="0.25">
      <c r="R60" s="133"/>
      <c r="S60" s="132"/>
    </row>
    <row r="61" spans="14:19" x14ac:dyDescent="0.25">
      <c r="R61" s="133"/>
      <c r="S61" s="132"/>
    </row>
    <row r="62" spans="14:19" x14ac:dyDescent="0.25">
      <c r="R62" s="133"/>
      <c r="S62" s="132"/>
    </row>
    <row r="63" spans="14:19" x14ac:dyDescent="0.25">
      <c r="R63" s="133"/>
      <c r="S63" s="132"/>
    </row>
    <row r="64" spans="14:19" x14ac:dyDescent="0.25">
      <c r="N64" s="128" t="s">
        <v>107</v>
      </c>
      <c r="O64" s="129">
        <v>2017</v>
      </c>
      <c r="P64" s="129"/>
      <c r="Q64" s="129"/>
    </row>
    <row r="65" spans="14:17" x14ac:dyDescent="0.25">
      <c r="N65" s="128" t="s">
        <v>108</v>
      </c>
      <c r="O65" s="129">
        <f>+O64-1</f>
        <v>2016</v>
      </c>
      <c r="P65" s="129"/>
      <c r="Q65" s="129"/>
    </row>
    <row r="66" spans="14:17" x14ac:dyDescent="0.25">
      <c r="N66" s="128" t="s">
        <v>300</v>
      </c>
      <c r="O66" s="129">
        <f t="shared" ref="O66:O129" si="0">+O65-1</f>
        <v>2015</v>
      </c>
      <c r="P66" s="129"/>
      <c r="Q66" s="129"/>
    </row>
    <row r="67" spans="14:17" x14ac:dyDescent="0.25">
      <c r="N67" s="128" t="s">
        <v>303</v>
      </c>
      <c r="O67" s="129">
        <f t="shared" si="0"/>
        <v>2014</v>
      </c>
      <c r="P67" s="129"/>
      <c r="Q67" s="129"/>
    </row>
    <row r="68" spans="14:17" x14ac:dyDescent="0.25">
      <c r="N68" s="128" t="s">
        <v>301</v>
      </c>
      <c r="O68" s="129">
        <f t="shared" si="0"/>
        <v>2013</v>
      </c>
      <c r="P68" s="129"/>
      <c r="Q68" s="129"/>
    </row>
    <row r="69" spans="14:17" x14ac:dyDescent="0.25">
      <c r="N69" s="128" t="s">
        <v>302</v>
      </c>
      <c r="O69" s="129">
        <f t="shared" si="0"/>
        <v>2012</v>
      </c>
      <c r="P69" s="129"/>
      <c r="Q69" s="129"/>
    </row>
    <row r="70" spans="14:17" x14ac:dyDescent="0.25">
      <c r="N70" s="128" t="s">
        <v>306</v>
      </c>
      <c r="O70" s="129">
        <f t="shared" si="0"/>
        <v>2011</v>
      </c>
      <c r="P70" s="129"/>
      <c r="Q70" s="129"/>
    </row>
    <row r="71" spans="14:17" x14ac:dyDescent="0.25">
      <c r="N71" s="128" t="s">
        <v>307</v>
      </c>
      <c r="O71" s="129">
        <f t="shared" si="0"/>
        <v>2010</v>
      </c>
      <c r="P71" s="129"/>
      <c r="Q71" s="129"/>
    </row>
    <row r="72" spans="14:17" x14ac:dyDescent="0.25">
      <c r="O72" s="129">
        <f t="shared" si="0"/>
        <v>2009</v>
      </c>
      <c r="P72" s="129"/>
      <c r="Q72" s="129"/>
    </row>
    <row r="73" spans="14:17" x14ac:dyDescent="0.25">
      <c r="O73" s="129">
        <f t="shared" si="0"/>
        <v>2008</v>
      </c>
      <c r="P73" s="129"/>
      <c r="Q73" s="129"/>
    </row>
    <row r="74" spans="14:17" x14ac:dyDescent="0.25">
      <c r="O74" s="129">
        <f t="shared" si="0"/>
        <v>2007</v>
      </c>
      <c r="P74" s="129"/>
      <c r="Q74" s="129"/>
    </row>
    <row r="75" spans="14:17" x14ac:dyDescent="0.25">
      <c r="O75" s="129">
        <f t="shared" si="0"/>
        <v>2006</v>
      </c>
      <c r="P75" s="129"/>
      <c r="Q75" s="129"/>
    </row>
    <row r="76" spans="14:17" x14ac:dyDescent="0.25">
      <c r="O76" s="129">
        <f t="shared" si="0"/>
        <v>2005</v>
      </c>
      <c r="P76" s="129"/>
      <c r="Q76" s="129"/>
    </row>
    <row r="77" spans="14:17" x14ac:dyDescent="0.25">
      <c r="O77" s="129">
        <f t="shared" si="0"/>
        <v>2004</v>
      </c>
      <c r="P77" s="129"/>
      <c r="Q77" s="129"/>
    </row>
    <row r="78" spans="14:17" x14ac:dyDescent="0.25">
      <c r="O78" s="129">
        <f t="shared" si="0"/>
        <v>2003</v>
      </c>
      <c r="P78" s="129"/>
      <c r="Q78" s="129"/>
    </row>
    <row r="79" spans="14:17" x14ac:dyDescent="0.25">
      <c r="O79" s="129">
        <f t="shared" si="0"/>
        <v>2002</v>
      </c>
      <c r="P79" s="129"/>
      <c r="Q79" s="129"/>
    </row>
    <row r="80" spans="14:17" x14ac:dyDescent="0.25">
      <c r="O80" s="129">
        <f t="shared" si="0"/>
        <v>2001</v>
      </c>
      <c r="P80" s="129"/>
      <c r="Q80" s="129"/>
    </row>
    <row r="81" spans="15:17" x14ac:dyDescent="0.25">
      <c r="O81" s="129">
        <f t="shared" si="0"/>
        <v>2000</v>
      </c>
      <c r="P81" s="129"/>
      <c r="Q81" s="129"/>
    </row>
    <row r="82" spans="15:17" x14ac:dyDescent="0.25">
      <c r="O82" s="129">
        <f t="shared" si="0"/>
        <v>1999</v>
      </c>
      <c r="P82" s="129"/>
      <c r="Q82" s="129"/>
    </row>
    <row r="83" spans="15:17" x14ac:dyDescent="0.25">
      <c r="O83" s="129">
        <f t="shared" si="0"/>
        <v>1998</v>
      </c>
      <c r="P83" s="129"/>
      <c r="Q83" s="129"/>
    </row>
    <row r="84" spans="15:17" x14ac:dyDescent="0.25">
      <c r="O84" s="129">
        <f t="shared" si="0"/>
        <v>1997</v>
      </c>
      <c r="P84" s="129"/>
      <c r="Q84" s="129"/>
    </row>
    <row r="85" spans="15:17" x14ac:dyDescent="0.25">
      <c r="O85" s="129">
        <f t="shared" si="0"/>
        <v>1996</v>
      </c>
      <c r="P85" s="129"/>
      <c r="Q85" s="129"/>
    </row>
    <row r="86" spans="15:17" x14ac:dyDescent="0.25">
      <c r="O86" s="129">
        <f t="shared" si="0"/>
        <v>1995</v>
      </c>
      <c r="P86" s="129"/>
      <c r="Q86" s="129"/>
    </row>
    <row r="87" spans="15:17" x14ac:dyDescent="0.25">
      <c r="O87" s="129">
        <f t="shared" si="0"/>
        <v>1994</v>
      </c>
      <c r="P87" s="129"/>
      <c r="Q87" s="129"/>
    </row>
    <row r="88" spans="15:17" x14ac:dyDescent="0.25">
      <c r="O88" s="129">
        <f t="shared" si="0"/>
        <v>1993</v>
      </c>
      <c r="P88" s="129"/>
      <c r="Q88" s="129"/>
    </row>
    <row r="89" spans="15:17" x14ac:dyDescent="0.25">
      <c r="O89" s="129">
        <f t="shared" si="0"/>
        <v>1992</v>
      </c>
      <c r="P89" s="129"/>
      <c r="Q89" s="129"/>
    </row>
    <row r="90" spans="15:17" x14ac:dyDescent="0.25">
      <c r="O90" s="129">
        <f t="shared" si="0"/>
        <v>1991</v>
      </c>
      <c r="P90" s="129"/>
      <c r="Q90" s="129"/>
    </row>
    <row r="91" spans="15:17" x14ac:dyDescent="0.25">
      <c r="O91" s="129">
        <f t="shared" si="0"/>
        <v>1990</v>
      </c>
      <c r="P91" s="129"/>
      <c r="Q91" s="129"/>
    </row>
    <row r="92" spans="15:17" x14ac:dyDescent="0.25">
      <c r="O92" s="129">
        <f t="shared" si="0"/>
        <v>1989</v>
      </c>
      <c r="P92" s="129"/>
      <c r="Q92" s="129"/>
    </row>
    <row r="93" spans="15:17" x14ac:dyDescent="0.25">
      <c r="O93" s="129">
        <f t="shared" si="0"/>
        <v>1988</v>
      </c>
      <c r="P93" s="129"/>
      <c r="Q93" s="129"/>
    </row>
    <row r="94" spans="15:17" x14ac:dyDescent="0.25">
      <c r="O94" s="129">
        <f t="shared" si="0"/>
        <v>1987</v>
      </c>
      <c r="P94" s="129"/>
      <c r="Q94" s="129"/>
    </row>
    <row r="95" spans="15:17" x14ac:dyDescent="0.25">
      <c r="O95" s="129">
        <f t="shared" si="0"/>
        <v>1986</v>
      </c>
      <c r="P95" s="129"/>
      <c r="Q95" s="129"/>
    </row>
    <row r="96" spans="15:17" x14ac:dyDescent="0.25">
      <c r="O96" s="129">
        <f t="shared" si="0"/>
        <v>1985</v>
      </c>
      <c r="P96" s="129"/>
      <c r="Q96" s="129"/>
    </row>
    <row r="97" spans="15:17" x14ac:dyDescent="0.25">
      <c r="O97" s="129">
        <f t="shared" si="0"/>
        <v>1984</v>
      </c>
      <c r="P97" s="129"/>
      <c r="Q97" s="129"/>
    </row>
    <row r="98" spans="15:17" x14ac:dyDescent="0.25">
      <c r="O98" s="129">
        <f t="shared" si="0"/>
        <v>1983</v>
      </c>
      <c r="P98" s="129"/>
      <c r="Q98" s="129"/>
    </row>
    <row r="99" spans="15:17" x14ac:dyDescent="0.25">
      <c r="O99" s="129">
        <f t="shared" si="0"/>
        <v>1982</v>
      </c>
      <c r="P99" s="129"/>
      <c r="Q99" s="129"/>
    </row>
    <row r="100" spans="15:17" x14ac:dyDescent="0.25">
      <c r="O100" s="129">
        <f t="shared" si="0"/>
        <v>1981</v>
      </c>
      <c r="P100" s="129"/>
      <c r="Q100" s="129"/>
    </row>
    <row r="101" spans="15:17" x14ac:dyDescent="0.25">
      <c r="O101" s="129">
        <f t="shared" si="0"/>
        <v>1980</v>
      </c>
      <c r="P101" s="129"/>
      <c r="Q101" s="129"/>
    </row>
    <row r="102" spans="15:17" x14ac:dyDescent="0.25">
      <c r="O102" s="129">
        <f t="shared" si="0"/>
        <v>1979</v>
      </c>
      <c r="P102" s="129"/>
      <c r="Q102" s="129"/>
    </row>
    <row r="103" spans="15:17" x14ac:dyDescent="0.25">
      <c r="O103" s="129">
        <f t="shared" si="0"/>
        <v>1978</v>
      </c>
      <c r="P103" s="129"/>
      <c r="Q103" s="129"/>
    </row>
    <row r="104" spans="15:17" x14ac:dyDescent="0.25">
      <c r="O104" s="129">
        <f t="shared" si="0"/>
        <v>1977</v>
      </c>
      <c r="P104" s="129"/>
      <c r="Q104" s="129"/>
    </row>
    <row r="105" spans="15:17" x14ac:dyDescent="0.25">
      <c r="O105" s="129">
        <f t="shared" si="0"/>
        <v>1976</v>
      </c>
      <c r="P105" s="129"/>
      <c r="Q105" s="129"/>
    </row>
    <row r="106" spans="15:17" x14ac:dyDescent="0.25">
      <c r="O106" s="129">
        <f t="shared" si="0"/>
        <v>1975</v>
      </c>
      <c r="P106" s="129"/>
      <c r="Q106" s="129"/>
    </row>
    <row r="107" spans="15:17" x14ac:dyDescent="0.25">
      <c r="O107" s="129">
        <f t="shared" si="0"/>
        <v>1974</v>
      </c>
      <c r="P107" s="129"/>
      <c r="Q107" s="129"/>
    </row>
    <row r="108" spans="15:17" x14ac:dyDescent="0.25">
      <c r="O108" s="129">
        <f t="shared" si="0"/>
        <v>1973</v>
      </c>
      <c r="P108" s="129"/>
      <c r="Q108" s="129"/>
    </row>
    <row r="109" spans="15:17" x14ac:dyDescent="0.25">
      <c r="O109" s="129">
        <f t="shared" si="0"/>
        <v>1972</v>
      </c>
      <c r="P109" s="129"/>
      <c r="Q109" s="129"/>
    </row>
    <row r="110" spans="15:17" x14ac:dyDescent="0.25">
      <c r="O110" s="129">
        <f t="shared" si="0"/>
        <v>1971</v>
      </c>
      <c r="P110" s="129"/>
      <c r="Q110" s="129"/>
    </row>
    <row r="111" spans="15:17" x14ac:dyDescent="0.25">
      <c r="O111" s="129">
        <f t="shared" si="0"/>
        <v>1970</v>
      </c>
      <c r="P111" s="129"/>
      <c r="Q111" s="129"/>
    </row>
    <row r="112" spans="15:17" x14ac:dyDescent="0.25">
      <c r="O112" s="129">
        <f t="shared" si="0"/>
        <v>1969</v>
      </c>
      <c r="P112" s="129"/>
      <c r="Q112" s="129"/>
    </row>
    <row r="113" spans="15:17" x14ac:dyDescent="0.25">
      <c r="O113" s="129">
        <f t="shared" si="0"/>
        <v>1968</v>
      </c>
      <c r="P113" s="129"/>
      <c r="Q113" s="129"/>
    </row>
    <row r="114" spans="15:17" x14ac:dyDescent="0.25">
      <c r="O114" s="129">
        <f t="shared" si="0"/>
        <v>1967</v>
      </c>
      <c r="P114" s="129"/>
      <c r="Q114" s="129"/>
    </row>
    <row r="115" spans="15:17" x14ac:dyDescent="0.25">
      <c r="O115" s="129">
        <f t="shared" si="0"/>
        <v>1966</v>
      </c>
      <c r="P115" s="129"/>
      <c r="Q115" s="129"/>
    </row>
    <row r="116" spans="15:17" x14ac:dyDescent="0.25">
      <c r="O116" s="129">
        <f t="shared" si="0"/>
        <v>1965</v>
      </c>
      <c r="P116" s="129"/>
      <c r="Q116" s="129"/>
    </row>
    <row r="117" spans="15:17" x14ac:dyDescent="0.25">
      <c r="O117" s="129">
        <f t="shared" si="0"/>
        <v>1964</v>
      </c>
      <c r="P117" s="129"/>
      <c r="Q117" s="129"/>
    </row>
    <row r="118" spans="15:17" x14ac:dyDescent="0.25">
      <c r="O118" s="129">
        <f t="shared" si="0"/>
        <v>1963</v>
      </c>
      <c r="P118" s="129"/>
      <c r="Q118" s="129"/>
    </row>
    <row r="119" spans="15:17" x14ac:dyDescent="0.25">
      <c r="O119" s="129">
        <f t="shared" si="0"/>
        <v>1962</v>
      </c>
      <c r="P119" s="129"/>
      <c r="Q119" s="129"/>
    </row>
    <row r="120" spans="15:17" x14ac:dyDescent="0.25">
      <c r="O120" s="129">
        <f t="shared" si="0"/>
        <v>1961</v>
      </c>
      <c r="P120" s="129"/>
      <c r="Q120" s="129"/>
    </row>
    <row r="121" spans="15:17" x14ac:dyDescent="0.25">
      <c r="O121" s="129">
        <f t="shared" si="0"/>
        <v>1960</v>
      </c>
      <c r="P121" s="129"/>
      <c r="Q121" s="129"/>
    </row>
    <row r="122" spans="15:17" x14ac:dyDescent="0.25">
      <c r="O122" s="129">
        <f t="shared" si="0"/>
        <v>1959</v>
      </c>
      <c r="P122" s="129"/>
      <c r="Q122" s="129"/>
    </row>
    <row r="123" spans="15:17" x14ac:dyDescent="0.25">
      <c r="O123" s="129">
        <f t="shared" si="0"/>
        <v>1958</v>
      </c>
      <c r="P123" s="129"/>
      <c r="Q123" s="129"/>
    </row>
    <row r="124" spans="15:17" x14ac:dyDescent="0.25">
      <c r="O124" s="129">
        <f t="shared" si="0"/>
        <v>1957</v>
      </c>
      <c r="P124" s="129"/>
      <c r="Q124" s="129"/>
    </row>
    <row r="125" spans="15:17" x14ac:dyDescent="0.25">
      <c r="O125" s="129">
        <f t="shared" si="0"/>
        <v>1956</v>
      </c>
      <c r="P125" s="129"/>
      <c r="Q125" s="129"/>
    </row>
    <row r="126" spans="15:17" x14ac:dyDescent="0.25">
      <c r="O126" s="129">
        <f t="shared" si="0"/>
        <v>1955</v>
      </c>
      <c r="P126" s="129"/>
      <c r="Q126" s="129"/>
    </row>
    <row r="127" spans="15:17" x14ac:dyDescent="0.25">
      <c r="O127" s="129">
        <f t="shared" si="0"/>
        <v>1954</v>
      </c>
      <c r="P127" s="129"/>
      <c r="Q127" s="129"/>
    </row>
    <row r="128" spans="15:17" x14ac:dyDescent="0.25">
      <c r="O128" s="129">
        <f t="shared" si="0"/>
        <v>1953</v>
      </c>
      <c r="P128" s="129"/>
      <c r="Q128" s="129"/>
    </row>
    <row r="129" spans="15:17" x14ac:dyDescent="0.25">
      <c r="O129" s="129">
        <f t="shared" si="0"/>
        <v>1952</v>
      </c>
      <c r="P129" s="129"/>
      <c r="Q129" s="129"/>
    </row>
    <row r="130" spans="15:17" x14ac:dyDescent="0.25">
      <c r="O130" s="129">
        <f t="shared" ref="O130:O193" si="1">+O129-1</f>
        <v>1951</v>
      </c>
      <c r="P130" s="129"/>
      <c r="Q130" s="129"/>
    </row>
    <row r="131" spans="15:17" x14ac:dyDescent="0.25">
      <c r="O131" s="129">
        <f t="shared" si="1"/>
        <v>1950</v>
      </c>
      <c r="P131" s="129"/>
      <c r="Q131" s="129"/>
    </row>
    <row r="132" spans="15:17" x14ac:dyDescent="0.25">
      <c r="O132" s="129">
        <f t="shared" si="1"/>
        <v>1949</v>
      </c>
      <c r="P132" s="129"/>
      <c r="Q132" s="129"/>
    </row>
    <row r="133" spans="15:17" x14ac:dyDescent="0.25">
      <c r="O133" s="129">
        <f t="shared" si="1"/>
        <v>1948</v>
      </c>
      <c r="P133" s="129"/>
      <c r="Q133" s="129"/>
    </row>
    <row r="134" spans="15:17" x14ac:dyDescent="0.25">
      <c r="O134" s="129">
        <f t="shared" si="1"/>
        <v>1947</v>
      </c>
      <c r="P134" s="129"/>
      <c r="Q134" s="129"/>
    </row>
    <row r="135" spans="15:17" x14ac:dyDescent="0.25">
      <c r="O135" s="129">
        <f t="shared" si="1"/>
        <v>1946</v>
      </c>
      <c r="P135" s="129"/>
      <c r="Q135" s="129"/>
    </row>
    <row r="136" spans="15:17" x14ac:dyDescent="0.25">
      <c r="O136" s="129">
        <f t="shared" si="1"/>
        <v>1945</v>
      </c>
      <c r="P136" s="129"/>
      <c r="Q136" s="129"/>
    </row>
    <row r="137" spans="15:17" x14ac:dyDescent="0.25">
      <c r="O137" s="129">
        <f t="shared" si="1"/>
        <v>1944</v>
      </c>
      <c r="P137" s="129"/>
      <c r="Q137" s="129"/>
    </row>
    <row r="138" spans="15:17" x14ac:dyDescent="0.25">
      <c r="O138" s="129">
        <f t="shared" si="1"/>
        <v>1943</v>
      </c>
      <c r="P138" s="129"/>
      <c r="Q138" s="129"/>
    </row>
    <row r="139" spans="15:17" x14ac:dyDescent="0.25">
      <c r="O139" s="129">
        <f t="shared" si="1"/>
        <v>1942</v>
      </c>
      <c r="P139" s="129"/>
      <c r="Q139" s="129"/>
    </row>
    <row r="140" spans="15:17" x14ac:dyDescent="0.25">
      <c r="O140" s="129">
        <f t="shared" si="1"/>
        <v>1941</v>
      </c>
      <c r="P140" s="129"/>
      <c r="Q140" s="129"/>
    </row>
    <row r="141" spans="15:17" x14ac:dyDescent="0.25">
      <c r="O141" s="129">
        <f t="shared" si="1"/>
        <v>1940</v>
      </c>
      <c r="P141" s="129"/>
      <c r="Q141" s="129"/>
    </row>
    <row r="142" spans="15:17" x14ac:dyDescent="0.25">
      <c r="O142" s="129">
        <f t="shared" si="1"/>
        <v>1939</v>
      </c>
      <c r="P142" s="129"/>
      <c r="Q142" s="129"/>
    </row>
    <row r="143" spans="15:17" x14ac:dyDescent="0.25">
      <c r="O143" s="129">
        <f t="shared" si="1"/>
        <v>1938</v>
      </c>
      <c r="P143" s="129"/>
      <c r="Q143" s="129"/>
    </row>
    <row r="144" spans="15:17" x14ac:dyDescent="0.25">
      <c r="O144" s="129">
        <f t="shared" si="1"/>
        <v>1937</v>
      </c>
      <c r="P144" s="129"/>
      <c r="Q144" s="129"/>
    </row>
    <row r="145" spans="15:17" x14ac:dyDescent="0.25">
      <c r="O145" s="129">
        <f t="shared" si="1"/>
        <v>1936</v>
      </c>
      <c r="P145" s="129"/>
      <c r="Q145" s="129"/>
    </row>
    <row r="146" spans="15:17" x14ac:dyDescent="0.25">
      <c r="O146" s="129">
        <f t="shared" si="1"/>
        <v>1935</v>
      </c>
      <c r="P146" s="129"/>
      <c r="Q146" s="129"/>
    </row>
    <row r="147" spans="15:17" x14ac:dyDescent="0.25">
      <c r="O147" s="129">
        <f t="shared" si="1"/>
        <v>1934</v>
      </c>
      <c r="P147" s="129"/>
      <c r="Q147" s="129"/>
    </row>
    <row r="148" spans="15:17" x14ac:dyDescent="0.25">
      <c r="O148" s="129">
        <f t="shared" si="1"/>
        <v>1933</v>
      </c>
      <c r="P148" s="129"/>
      <c r="Q148" s="129"/>
    </row>
    <row r="149" spans="15:17" x14ac:dyDescent="0.25">
      <c r="O149" s="129">
        <f t="shared" si="1"/>
        <v>1932</v>
      </c>
      <c r="P149" s="129"/>
      <c r="Q149" s="129"/>
    </row>
    <row r="150" spans="15:17" x14ac:dyDescent="0.25">
      <c r="O150" s="129">
        <f t="shared" si="1"/>
        <v>1931</v>
      </c>
      <c r="P150" s="129"/>
      <c r="Q150" s="129"/>
    </row>
    <row r="151" spans="15:17" x14ac:dyDescent="0.25">
      <c r="O151" s="129">
        <f t="shared" si="1"/>
        <v>1930</v>
      </c>
      <c r="P151" s="129"/>
      <c r="Q151" s="129"/>
    </row>
    <row r="152" spans="15:17" x14ac:dyDescent="0.25">
      <c r="O152" s="129">
        <f t="shared" si="1"/>
        <v>1929</v>
      </c>
      <c r="P152" s="129"/>
      <c r="Q152" s="129"/>
    </row>
    <row r="153" spans="15:17" x14ac:dyDescent="0.25">
      <c r="O153" s="129">
        <f t="shared" si="1"/>
        <v>1928</v>
      </c>
      <c r="P153" s="129"/>
      <c r="Q153" s="129"/>
    </row>
    <row r="154" spans="15:17" x14ac:dyDescent="0.25">
      <c r="O154" s="129">
        <f t="shared" si="1"/>
        <v>1927</v>
      </c>
      <c r="P154" s="129"/>
      <c r="Q154" s="129"/>
    </row>
    <row r="155" spans="15:17" x14ac:dyDescent="0.25">
      <c r="O155" s="129">
        <f t="shared" si="1"/>
        <v>1926</v>
      </c>
      <c r="P155" s="129"/>
      <c r="Q155" s="129"/>
    </row>
    <row r="156" spans="15:17" x14ac:dyDescent="0.25">
      <c r="O156" s="129">
        <f t="shared" si="1"/>
        <v>1925</v>
      </c>
      <c r="P156" s="129"/>
      <c r="Q156" s="129"/>
    </row>
    <row r="157" spans="15:17" x14ac:dyDescent="0.25">
      <c r="O157" s="129">
        <f t="shared" si="1"/>
        <v>1924</v>
      </c>
      <c r="P157" s="129"/>
      <c r="Q157" s="129"/>
    </row>
    <row r="158" spans="15:17" x14ac:dyDescent="0.25">
      <c r="O158" s="129">
        <f t="shared" si="1"/>
        <v>1923</v>
      </c>
      <c r="P158" s="129"/>
      <c r="Q158" s="129"/>
    </row>
    <row r="159" spans="15:17" x14ac:dyDescent="0.25">
      <c r="O159" s="129">
        <f t="shared" si="1"/>
        <v>1922</v>
      </c>
      <c r="P159" s="129"/>
      <c r="Q159" s="129"/>
    </row>
    <row r="160" spans="15:17" x14ac:dyDescent="0.25">
      <c r="O160" s="129">
        <f t="shared" si="1"/>
        <v>1921</v>
      </c>
      <c r="P160" s="129"/>
      <c r="Q160" s="129"/>
    </row>
    <row r="161" spans="15:17" x14ac:dyDescent="0.25">
      <c r="O161" s="129">
        <f t="shared" si="1"/>
        <v>1920</v>
      </c>
      <c r="P161" s="129"/>
      <c r="Q161" s="129"/>
    </row>
    <row r="162" spans="15:17" x14ac:dyDescent="0.25">
      <c r="O162" s="129">
        <f t="shared" si="1"/>
        <v>1919</v>
      </c>
      <c r="P162" s="129"/>
      <c r="Q162" s="129"/>
    </row>
    <row r="163" spans="15:17" x14ac:dyDescent="0.25">
      <c r="O163" s="129">
        <f t="shared" si="1"/>
        <v>1918</v>
      </c>
      <c r="P163" s="129"/>
      <c r="Q163" s="129"/>
    </row>
    <row r="164" spans="15:17" x14ac:dyDescent="0.25">
      <c r="O164" s="129">
        <f t="shared" si="1"/>
        <v>1917</v>
      </c>
      <c r="P164" s="129"/>
      <c r="Q164" s="129"/>
    </row>
    <row r="165" spans="15:17" x14ac:dyDescent="0.25">
      <c r="O165" s="129">
        <f t="shared" si="1"/>
        <v>1916</v>
      </c>
      <c r="P165" s="129"/>
      <c r="Q165" s="129"/>
    </row>
    <row r="166" spans="15:17" x14ac:dyDescent="0.25">
      <c r="O166" s="129">
        <f t="shared" si="1"/>
        <v>1915</v>
      </c>
      <c r="P166" s="129"/>
      <c r="Q166" s="129"/>
    </row>
    <row r="167" spans="15:17" x14ac:dyDescent="0.25">
      <c r="O167" s="129">
        <f t="shared" si="1"/>
        <v>1914</v>
      </c>
      <c r="P167" s="129"/>
      <c r="Q167" s="129"/>
    </row>
    <row r="168" spans="15:17" x14ac:dyDescent="0.25">
      <c r="O168" s="129">
        <f t="shared" si="1"/>
        <v>1913</v>
      </c>
      <c r="P168" s="129"/>
      <c r="Q168" s="129"/>
    </row>
    <row r="169" spans="15:17" x14ac:dyDescent="0.25">
      <c r="O169" s="129">
        <f t="shared" si="1"/>
        <v>1912</v>
      </c>
      <c r="P169" s="129"/>
      <c r="Q169" s="129"/>
    </row>
    <row r="170" spans="15:17" x14ac:dyDescent="0.25">
      <c r="O170" s="129">
        <f t="shared" si="1"/>
        <v>1911</v>
      </c>
      <c r="P170" s="129"/>
      <c r="Q170" s="129"/>
    </row>
    <row r="171" spans="15:17" x14ac:dyDescent="0.25">
      <c r="O171" s="129">
        <f t="shared" si="1"/>
        <v>1910</v>
      </c>
      <c r="P171" s="129"/>
      <c r="Q171" s="129"/>
    </row>
    <row r="172" spans="15:17" x14ac:dyDescent="0.25">
      <c r="O172" s="129">
        <f t="shared" si="1"/>
        <v>1909</v>
      </c>
      <c r="P172" s="129"/>
      <c r="Q172" s="129"/>
    </row>
    <row r="173" spans="15:17" x14ac:dyDescent="0.25">
      <c r="O173" s="129">
        <f t="shared" si="1"/>
        <v>1908</v>
      </c>
      <c r="P173" s="129"/>
      <c r="Q173" s="129"/>
    </row>
    <row r="174" spans="15:17" x14ac:dyDescent="0.25">
      <c r="O174" s="129">
        <f t="shared" si="1"/>
        <v>1907</v>
      </c>
      <c r="P174" s="129"/>
      <c r="Q174" s="129"/>
    </row>
    <row r="175" spans="15:17" x14ac:dyDescent="0.25">
      <c r="O175" s="129">
        <f t="shared" si="1"/>
        <v>1906</v>
      </c>
      <c r="P175" s="129"/>
      <c r="Q175" s="129"/>
    </row>
    <row r="176" spans="15:17" x14ac:dyDescent="0.25">
      <c r="O176" s="129">
        <f t="shared" si="1"/>
        <v>1905</v>
      </c>
      <c r="P176" s="129"/>
      <c r="Q176" s="129"/>
    </row>
    <row r="177" spans="15:17" x14ac:dyDescent="0.25">
      <c r="O177" s="129">
        <f t="shared" si="1"/>
        <v>1904</v>
      </c>
      <c r="P177" s="129"/>
      <c r="Q177" s="129"/>
    </row>
    <row r="178" spans="15:17" x14ac:dyDescent="0.25">
      <c r="O178" s="129">
        <f t="shared" si="1"/>
        <v>1903</v>
      </c>
      <c r="P178" s="129"/>
      <c r="Q178" s="129"/>
    </row>
    <row r="179" spans="15:17" x14ac:dyDescent="0.25">
      <c r="O179" s="129">
        <f t="shared" si="1"/>
        <v>1902</v>
      </c>
      <c r="P179" s="129"/>
      <c r="Q179" s="129"/>
    </row>
    <row r="180" spans="15:17" x14ac:dyDescent="0.25">
      <c r="O180" s="129">
        <f t="shared" si="1"/>
        <v>1901</v>
      </c>
      <c r="P180" s="129"/>
      <c r="Q180" s="129"/>
    </row>
    <row r="181" spans="15:17" x14ac:dyDescent="0.25">
      <c r="O181" s="129">
        <f t="shared" si="1"/>
        <v>1900</v>
      </c>
      <c r="P181" s="129"/>
      <c r="Q181" s="129"/>
    </row>
    <row r="182" spans="15:17" x14ac:dyDescent="0.25">
      <c r="O182" s="129">
        <f t="shared" si="1"/>
        <v>1899</v>
      </c>
      <c r="P182" s="129"/>
      <c r="Q182" s="129"/>
    </row>
    <row r="183" spans="15:17" x14ac:dyDescent="0.25">
      <c r="O183" s="129">
        <f t="shared" si="1"/>
        <v>1898</v>
      </c>
      <c r="P183" s="129"/>
      <c r="Q183" s="129"/>
    </row>
    <row r="184" spans="15:17" x14ac:dyDescent="0.25">
      <c r="O184" s="129">
        <f t="shared" si="1"/>
        <v>1897</v>
      </c>
      <c r="P184" s="129"/>
      <c r="Q184" s="129"/>
    </row>
    <row r="185" spans="15:17" x14ac:dyDescent="0.25">
      <c r="O185" s="129">
        <f t="shared" si="1"/>
        <v>1896</v>
      </c>
      <c r="P185" s="129"/>
      <c r="Q185" s="129"/>
    </row>
    <row r="186" spans="15:17" x14ac:dyDescent="0.25">
      <c r="O186" s="129">
        <f t="shared" si="1"/>
        <v>1895</v>
      </c>
      <c r="P186" s="129"/>
      <c r="Q186" s="129"/>
    </row>
    <row r="187" spans="15:17" x14ac:dyDescent="0.25">
      <c r="O187" s="129">
        <f t="shared" si="1"/>
        <v>1894</v>
      </c>
      <c r="P187" s="129"/>
      <c r="Q187" s="129"/>
    </row>
    <row r="188" spans="15:17" x14ac:dyDescent="0.25">
      <c r="O188" s="129">
        <f t="shared" si="1"/>
        <v>1893</v>
      </c>
      <c r="P188" s="129"/>
      <c r="Q188" s="129"/>
    </row>
    <row r="189" spans="15:17" x14ac:dyDescent="0.25">
      <c r="O189" s="129">
        <f t="shared" si="1"/>
        <v>1892</v>
      </c>
      <c r="P189" s="129"/>
      <c r="Q189" s="129"/>
    </row>
    <row r="190" spans="15:17" x14ac:dyDescent="0.25">
      <c r="O190" s="129">
        <f t="shared" si="1"/>
        <v>1891</v>
      </c>
      <c r="P190" s="129"/>
      <c r="Q190" s="129"/>
    </row>
    <row r="191" spans="15:17" x14ac:dyDescent="0.25">
      <c r="O191" s="129">
        <f t="shared" si="1"/>
        <v>1890</v>
      </c>
      <c r="P191" s="129"/>
      <c r="Q191" s="129"/>
    </row>
    <row r="192" spans="15:17" x14ac:dyDescent="0.25">
      <c r="O192" s="129">
        <f t="shared" si="1"/>
        <v>1889</v>
      </c>
      <c r="P192" s="129"/>
      <c r="Q192" s="129"/>
    </row>
    <row r="193" spans="15:17" x14ac:dyDescent="0.25">
      <c r="O193" s="129">
        <f t="shared" si="1"/>
        <v>1888</v>
      </c>
      <c r="P193" s="129"/>
      <c r="Q193" s="129"/>
    </row>
    <row r="194" spans="15:17" x14ac:dyDescent="0.25">
      <c r="O194" s="129">
        <f t="shared" ref="O194:O233" si="2">+O193-1</f>
        <v>1887</v>
      </c>
      <c r="P194" s="129"/>
      <c r="Q194" s="129"/>
    </row>
    <row r="195" spans="15:17" x14ac:dyDescent="0.25">
      <c r="O195" s="129">
        <f t="shared" si="2"/>
        <v>1886</v>
      </c>
      <c r="P195" s="129"/>
      <c r="Q195" s="129"/>
    </row>
    <row r="196" spans="15:17" x14ac:dyDescent="0.25">
      <c r="O196" s="129">
        <f t="shared" si="2"/>
        <v>1885</v>
      </c>
      <c r="P196" s="129"/>
      <c r="Q196" s="129"/>
    </row>
    <row r="197" spans="15:17" x14ac:dyDescent="0.25">
      <c r="O197" s="129">
        <f t="shared" si="2"/>
        <v>1884</v>
      </c>
      <c r="P197" s="129"/>
      <c r="Q197" s="129"/>
    </row>
    <row r="198" spans="15:17" x14ac:dyDescent="0.25">
      <c r="O198" s="129">
        <f t="shared" si="2"/>
        <v>1883</v>
      </c>
      <c r="P198" s="129"/>
      <c r="Q198" s="129"/>
    </row>
    <row r="199" spans="15:17" x14ac:dyDescent="0.25">
      <c r="O199" s="129">
        <f t="shared" si="2"/>
        <v>1882</v>
      </c>
      <c r="P199" s="129"/>
      <c r="Q199" s="129"/>
    </row>
    <row r="200" spans="15:17" x14ac:dyDescent="0.25">
      <c r="O200" s="129">
        <f t="shared" si="2"/>
        <v>1881</v>
      </c>
      <c r="P200" s="129"/>
      <c r="Q200" s="129"/>
    </row>
    <row r="201" spans="15:17" x14ac:dyDescent="0.25">
      <c r="O201" s="129">
        <f t="shared" si="2"/>
        <v>1880</v>
      </c>
      <c r="P201" s="129"/>
      <c r="Q201" s="129"/>
    </row>
    <row r="202" spans="15:17" x14ac:dyDescent="0.25">
      <c r="O202" s="129">
        <f t="shared" si="2"/>
        <v>1879</v>
      </c>
      <c r="P202" s="129"/>
      <c r="Q202" s="129"/>
    </row>
    <row r="203" spans="15:17" x14ac:dyDescent="0.25">
      <c r="O203" s="129">
        <f t="shared" si="2"/>
        <v>1878</v>
      </c>
      <c r="P203" s="129"/>
      <c r="Q203" s="129"/>
    </row>
    <row r="204" spans="15:17" x14ac:dyDescent="0.25">
      <c r="O204" s="129">
        <f t="shared" si="2"/>
        <v>1877</v>
      </c>
      <c r="P204" s="129"/>
      <c r="Q204" s="129"/>
    </row>
    <row r="205" spans="15:17" x14ac:dyDescent="0.25">
      <c r="O205" s="129">
        <f t="shared" si="2"/>
        <v>1876</v>
      </c>
      <c r="P205" s="129"/>
      <c r="Q205" s="129"/>
    </row>
    <row r="206" spans="15:17" x14ac:dyDescent="0.25">
      <c r="O206" s="129">
        <f t="shared" si="2"/>
        <v>1875</v>
      </c>
      <c r="P206" s="129"/>
      <c r="Q206" s="129"/>
    </row>
    <row r="207" spans="15:17" x14ac:dyDescent="0.25">
      <c r="O207" s="129">
        <f t="shared" si="2"/>
        <v>1874</v>
      </c>
      <c r="P207" s="129"/>
      <c r="Q207" s="129"/>
    </row>
    <row r="208" spans="15:17" x14ac:dyDescent="0.25">
      <c r="O208" s="129">
        <f t="shared" si="2"/>
        <v>1873</v>
      </c>
      <c r="P208" s="129"/>
      <c r="Q208" s="129"/>
    </row>
    <row r="209" spans="15:17" x14ac:dyDescent="0.25">
      <c r="O209" s="129">
        <f t="shared" si="2"/>
        <v>1872</v>
      </c>
      <c r="P209" s="129"/>
      <c r="Q209" s="129"/>
    </row>
    <row r="210" spans="15:17" x14ac:dyDescent="0.25">
      <c r="O210" s="129">
        <f t="shared" si="2"/>
        <v>1871</v>
      </c>
      <c r="P210" s="129"/>
      <c r="Q210" s="129"/>
    </row>
    <row r="211" spans="15:17" x14ac:dyDescent="0.25">
      <c r="O211" s="129">
        <f t="shared" si="2"/>
        <v>1870</v>
      </c>
      <c r="P211" s="129"/>
      <c r="Q211" s="129"/>
    </row>
    <row r="212" spans="15:17" x14ac:dyDescent="0.25">
      <c r="O212" s="129">
        <f t="shared" si="2"/>
        <v>1869</v>
      </c>
      <c r="P212" s="129"/>
      <c r="Q212" s="129"/>
    </row>
    <row r="213" spans="15:17" x14ac:dyDescent="0.25">
      <c r="O213" s="129">
        <f t="shared" si="2"/>
        <v>1868</v>
      </c>
      <c r="P213" s="129"/>
      <c r="Q213" s="129"/>
    </row>
    <row r="214" spans="15:17" x14ac:dyDescent="0.25">
      <c r="O214" s="129">
        <f t="shared" si="2"/>
        <v>1867</v>
      </c>
      <c r="P214" s="129"/>
      <c r="Q214" s="129"/>
    </row>
    <row r="215" spans="15:17" x14ac:dyDescent="0.25">
      <c r="O215" s="129">
        <f t="shared" si="2"/>
        <v>1866</v>
      </c>
      <c r="P215" s="129"/>
      <c r="Q215" s="129"/>
    </row>
    <row r="216" spans="15:17" x14ac:dyDescent="0.25">
      <c r="O216" s="129">
        <f t="shared" si="2"/>
        <v>1865</v>
      </c>
      <c r="P216" s="129"/>
      <c r="Q216" s="129"/>
    </row>
    <row r="217" spans="15:17" x14ac:dyDescent="0.25">
      <c r="O217" s="129">
        <f t="shared" si="2"/>
        <v>1864</v>
      </c>
      <c r="P217" s="129"/>
      <c r="Q217" s="129"/>
    </row>
    <row r="218" spans="15:17" x14ac:dyDescent="0.25">
      <c r="O218" s="129">
        <f t="shared" si="2"/>
        <v>1863</v>
      </c>
      <c r="P218" s="129"/>
      <c r="Q218" s="129"/>
    </row>
    <row r="219" spans="15:17" x14ac:dyDescent="0.25">
      <c r="O219" s="129">
        <f t="shared" si="2"/>
        <v>1862</v>
      </c>
      <c r="P219" s="129"/>
      <c r="Q219" s="129"/>
    </row>
    <row r="220" spans="15:17" x14ac:dyDescent="0.25">
      <c r="O220" s="129">
        <f t="shared" si="2"/>
        <v>1861</v>
      </c>
      <c r="P220" s="129"/>
      <c r="Q220" s="129"/>
    </row>
    <row r="221" spans="15:17" x14ac:dyDescent="0.25">
      <c r="O221" s="129">
        <f t="shared" si="2"/>
        <v>1860</v>
      </c>
      <c r="P221" s="129"/>
      <c r="Q221" s="129"/>
    </row>
    <row r="222" spans="15:17" x14ac:dyDescent="0.25">
      <c r="O222" s="129">
        <f t="shared" si="2"/>
        <v>1859</v>
      </c>
      <c r="P222" s="129"/>
      <c r="Q222" s="129"/>
    </row>
    <row r="223" spans="15:17" x14ac:dyDescent="0.25">
      <c r="O223" s="129">
        <f t="shared" si="2"/>
        <v>1858</v>
      </c>
      <c r="P223" s="129"/>
      <c r="Q223" s="129"/>
    </row>
    <row r="224" spans="15:17" x14ac:dyDescent="0.25">
      <c r="O224" s="129">
        <f t="shared" si="2"/>
        <v>1857</v>
      </c>
      <c r="P224" s="129"/>
      <c r="Q224" s="129"/>
    </row>
    <row r="225" spans="15:17" x14ac:dyDescent="0.25">
      <c r="O225" s="129">
        <f t="shared" si="2"/>
        <v>1856</v>
      </c>
      <c r="P225" s="129"/>
      <c r="Q225" s="129"/>
    </row>
    <row r="226" spans="15:17" x14ac:dyDescent="0.25">
      <c r="O226" s="129">
        <f t="shared" si="2"/>
        <v>1855</v>
      </c>
      <c r="P226" s="129"/>
      <c r="Q226" s="129"/>
    </row>
    <row r="227" spans="15:17" x14ac:dyDescent="0.25">
      <c r="O227" s="129">
        <f t="shared" si="2"/>
        <v>1854</v>
      </c>
      <c r="P227" s="129"/>
      <c r="Q227" s="129"/>
    </row>
    <row r="228" spans="15:17" x14ac:dyDescent="0.25">
      <c r="O228" s="129">
        <f t="shared" si="2"/>
        <v>1853</v>
      </c>
      <c r="P228" s="129"/>
      <c r="Q228" s="129"/>
    </row>
    <row r="229" spans="15:17" x14ac:dyDescent="0.25">
      <c r="O229" s="129">
        <f t="shared" si="2"/>
        <v>1852</v>
      </c>
      <c r="P229" s="129"/>
      <c r="Q229" s="129"/>
    </row>
    <row r="230" spans="15:17" x14ac:dyDescent="0.25">
      <c r="O230" s="129">
        <f t="shared" si="2"/>
        <v>1851</v>
      </c>
      <c r="P230" s="129"/>
      <c r="Q230" s="129"/>
    </row>
    <row r="231" spans="15:17" x14ac:dyDescent="0.25">
      <c r="O231" s="129">
        <f t="shared" si="2"/>
        <v>1850</v>
      </c>
      <c r="P231" s="129"/>
      <c r="Q231" s="129"/>
    </row>
    <row r="232" spans="15:17" x14ac:dyDescent="0.25">
      <c r="O232" s="129">
        <f t="shared" si="2"/>
        <v>1849</v>
      </c>
      <c r="P232" s="129"/>
      <c r="Q232" s="129"/>
    </row>
    <row r="233" spans="15:17" x14ac:dyDescent="0.25">
      <c r="O233" s="129">
        <f t="shared" si="2"/>
        <v>1848</v>
      </c>
      <c r="P233" s="129"/>
      <c r="Q233" s="129"/>
    </row>
    <row r="234" spans="15:17" x14ac:dyDescent="0.25">
      <c r="O234" s="129"/>
      <c r="P234" s="129"/>
      <c r="Q234" s="129"/>
    </row>
    <row r="235" spans="15:17" x14ac:dyDescent="0.25">
      <c r="O235" s="129"/>
      <c r="P235" s="129"/>
      <c r="Q235" s="129"/>
    </row>
    <row r="236" spans="15:17" x14ac:dyDescent="0.25">
      <c r="O236" s="129"/>
      <c r="P236" s="129"/>
      <c r="Q236" s="129"/>
    </row>
    <row r="237" spans="15:17" x14ac:dyDescent="0.25">
      <c r="O237" s="129"/>
      <c r="P237" s="129"/>
      <c r="Q237" s="129"/>
    </row>
    <row r="238" spans="15:17" x14ac:dyDescent="0.25">
      <c r="O238" s="129"/>
      <c r="P238" s="129"/>
      <c r="Q238" s="129"/>
    </row>
    <row r="239" spans="15:17" x14ac:dyDescent="0.25">
      <c r="O239" s="129"/>
      <c r="P239" s="129"/>
      <c r="Q239" s="129"/>
    </row>
    <row r="240" spans="15:17" x14ac:dyDescent="0.25">
      <c r="O240" s="129"/>
      <c r="P240" s="129"/>
      <c r="Q240" s="129"/>
    </row>
    <row r="241" spans="15:17" x14ac:dyDescent="0.25">
      <c r="O241" s="129"/>
      <c r="P241" s="129"/>
      <c r="Q241" s="129"/>
    </row>
    <row r="242" spans="15:17" x14ac:dyDescent="0.25">
      <c r="O242" s="129"/>
      <c r="P242" s="129"/>
      <c r="Q242" s="129"/>
    </row>
    <row r="243" spans="15:17" x14ac:dyDescent="0.25">
      <c r="O243" s="129"/>
      <c r="P243" s="129"/>
      <c r="Q243" s="129"/>
    </row>
    <row r="244" spans="15:17" x14ac:dyDescent="0.25">
      <c r="O244" s="129"/>
      <c r="P244" s="129"/>
      <c r="Q244" s="129"/>
    </row>
    <row r="245" spans="15:17" x14ac:dyDescent="0.25">
      <c r="O245" s="129"/>
      <c r="P245" s="129"/>
      <c r="Q245" s="129"/>
    </row>
    <row r="246" spans="15:17" x14ac:dyDescent="0.25">
      <c r="O246" s="129"/>
      <c r="P246" s="129"/>
      <c r="Q246" s="129"/>
    </row>
    <row r="247" spans="15:17" x14ac:dyDescent="0.25">
      <c r="O247" s="129"/>
      <c r="P247" s="129"/>
      <c r="Q247" s="129"/>
    </row>
    <row r="248" spans="15:17" x14ac:dyDescent="0.25">
      <c r="O248" s="129"/>
      <c r="P248" s="129"/>
      <c r="Q248" s="129"/>
    </row>
    <row r="249" spans="15:17" x14ac:dyDescent="0.25">
      <c r="O249" s="129"/>
      <c r="P249" s="129"/>
      <c r="Q249" s="129"/>
    </row>
    <row r="250" spans="15:17" x14ac:dyDescent="0.25">
      <c r="O250" s="129"/>
      <c r="P250" s="129"/>
      <c r="Q250" s="129"/>
    </row>
    <row r="251" spans="15:17" x14ac:dyDescent="0.25">
      <c r="O251" s="129"/>
      <c r="P251" s="129"/>
      <c r="Q251" s="129"/>
    </row>
    <row r="252" spans="15:17" x14ac:dyDescent="0.25">
      <c r="O252" s="129"/>
      <c r="P252" s="129"/>
      <c r="Q252" s="129"/>
    </row>
    <row r="253" spans="15:17" x14ac:dyDescent="0.25">
      <c r="O253" s="129"/>
      <c r="P253" s="129"/>
      <c r="Q253" s="129"/>
    </row>
    <row r="254" spans="15:17" x14ac:dyDescent="0.25">
      <c r="O254" s="129"/>
      <c r="P254" s="129"/>
      <c r="Q254" s="129"/>
    </row>
    <row r="255" spans="15:17" x14ac:dyDescent="0.25">
      <c r="O255" s="129"/>
      <c r="P255" s="129"/>
      <c r="Q255" s="129"/>
    </row>
    <row r="256" spans="15:17" x14ac:dyDescent="0.25">
      <c r="O256" s="129"/>
      <c r="P256" s="129"/>
      <c r="Q256" s="129"/>
    </row>
    <row r="257" spans="15:17" x14ac:dyDescent="0.25">
      <c r="O257" s="129"/>
      <c r="P257" s="129"/>
      <c r="Q257" s="129"/>
    </row>
    <row r="258" spans="15:17" x14ac:dyDescent="0.25">
      <c r="O258" s="129"/>
      <c r="P258" s="129"/>
      <c r="Q258" s="129"/>
    </row>
    <row r="259" spans="15:17" x14ac:dyDescent="0.25">
      <c r="O259" s="129"/>
      <c r="P259" s="129"/>
      <c r="Q259" s="129"/>
    </row>
    <row r="260" spans="15:17" x14ac:dyDescent="0.25">
      <c r="O260" s="129"/>
      <c r="P260" s="129"/>
      <c r="Q260" s="129"/>
    </row>
    <row r="261" spans="15:17" x14ac:dyDescent="0.25">
      <c r="O261" s="129"/>
      <c r="P261" s="129"/>
      <c r="Q261" s="129"/>
    </row>
    <row r="262" spans="15:17" x14ac:dyDescent="0.25">
      <c r="O262" s="129"/>
      <c r="P262" s="129"/>
      <c r="Q262" s="129"/>
    </row>
    <row r="263" spans="15:17" x14ac:dyDescent="0.25">
      <c r="O263" s="129"/>
      <c r="P263" s="129"/>
      <c r="Q263" s="129"/>
    </row>
    <row r="264" spans="15:17" x14ac:dyDescent="0.25">
      <c r="O264" s="129"/>
      <c r="P264" s="129"/>
      <c r="Q264" s="129"/>
    </row>
    <row r="265" spans="15:17" x14ac:dyDescent="0.25">
      <c r="O265" s="129"/>
      <c r="P265" s="129"/>
      <c r="Q265" s="129"/>
    </row>
    <row r="266" spans="15:17" x14ac:dyDescent="0.25">
      <c r="O266" s="129"/>
      <c r="P266" s="129"/>
      <c r="Q266" s="129"/>
    </row>
    <row r="267" spans="15:17" x14ac:dyDescent="0.25">
      <c r="O267" s="129"/>
      <c r="P267" s="129"/>
      <c r="Q267" s="129"/>
    </row>
    <row r="268" spans="15:17" x14ac:dyDescent="0.25">
      <c r="O268" s="129"/>
      <c r="P268" s="129"/>
      <c r="Q268" s="129"/>
    </row>
    <row r="269" spans="15:17" x14ac:dyDescent="0.25">
      <c r="O269" s="129"/>
      <c r="P269" s="129"/>
      <c r="Q269" s="129"/>
    </row>
    <row r="270" spans="15:17" x14ac:dyDescent="0.25">
      <c r="O270" s="129"/>
      <c r="P270" s="129"/>
      <c r="Q270" s="129"/>
    </row>
    <row r="271" spans="15:17" x14ac:dyDescent="0.25">
      <c r="O271" s="129"/>
      <c r="P271" s="129"/>
      <c r="Q271" s="129"/>
    </row>
    <row r="272" spans="15:17" x14ac:dyDescent="0.25">
      <c r="O272" s="129"/>
      <c r="P272" s="129"/>
      <c r="Q272" s="129"/>
    </row>
    <row r="273" spans="15:17" x14ac:dyDescent="0.25">
      <c r="O273" s="129"/>
      <c r="P273" s="129"/>
      <c r="Q273" s="129"/>
    </row>
    <row r="274" spans="15:17" x14ac:dyDescent="0.25">
      <c r="O274" s="129"/>
      <c r="P274" s="129"/>
      <c r="Q274" s="129"/>
    </row>
    <row r="275" spans="15:17" x14ac:dyDescent="0.25">
      <c r="O275" s="129"/>
      <c r="P275" s="129"/>
      <c r="Q275" s="129"/>
    </row>
    <row r="276" spans="15:17" x14ac:dyDescent="0.25">
      <c r="O276" s="129"/>
      <c r="P276" s="129"/>
      <c r="Q276" s="129"/>
    </row>
    <row r="277" spans="15:17" x14ac:dyDescent="0.25">
      <c r="O277" s="129"/>
      <c r="P277" s="129"/>
      <c r="Q277" s="129"/>
    </row>
    <row r="278" spans="15:17" x14ac:dyDescent="0.25">
      <c r="O278" s="129"/>
      <c r="P278" s="129"/>
      <c r="Q278" s="129"/>
    </row>
    <row r="279" spans="15:17" x14ac:dyDescent="0.25">
      <c r="O279" s="129"/>
      <c r="P279" s="129"/>
      <c r="Q279" s="129"/>
    </row>
    <row r="280" spans="15:17" x14ac:dyDescent="0.25">
      <c r="O280" s="129"/>
      <c r="P280" s="129"/>
      <c r="Q280" s="129"/>
    </row>
    <row r="281" spans="15:17" x14ac:dyDescent="0.25">
      <c r="O281" s="129"/>
      <c r="P281" s="129"/>
      <c r="Q281" s="129"/>
    </row>
    <row r="282" spans="15:17" x14ac:dyDescent="0.25">
      <c r="O282" s="129"/>
      <c r="P282" s="129"/>
      <c r="Q282" s="129"/>
    </row>
    <row r="283" spans="15:17" x14ac:dyDescent="0.25">
      <c r="O283" s="129"/>
      <c r="P283" s="129"/>
      <c r="Q283" s="129"/>
    </row>
    <row r="284" spans="15:17" x14ac:dyDescent="0.25">
      <c r="O284" s="129"/>
      <c r="P284" s="129"/>
      <c r="Q284" s="129"/>
    </row>
    <row r="285" spans="15:17" x14ac:dyDescent="0.25">
      <c r="O285" s="129"/>
      <c r="P285" s="129"/>
      <c r="Q285" s="129"/>
    </row>
    <row r="286" spans="15:17" x14ac:dyDescent="0.25">
      <c r="O286" s="129"/>
      <c r="P286" s="129"/>
      <c r="Q286" s="129"/>
    </row>
    <row r="287" spans="15:17" x14ac:dyDescent="0.25">
      <c r="O287" s="129"/>
      <c r="P287" s="129"/>
      <c r="Q287" s="129"/>
    </row>
    <row r="288" spans="15:17" x14ac:dyDescent="0.25">
      <c r="O288" s="129"/>
      <c r="P288" s="129"/>
      <c r="Q288" s="129"/>
    </row>
    <row r="289" spans="15:17" x14ac:dyDescent="0.25">
      <c r="O289" s="129"/>
      <c r="P289" s="129"/>
      <c r="Q289" s="129"/>
    </row>
    <row r="290" spans="15:17" x14ac:dyDescent="0.25">
      <c r="O290" s="129"/>
      <c r="P290" s="129"/>
      <c r="Q290" s="129"/>
    </row>
    <row r="291" spans="15:17" x14ac:dyDescent="0.25">
      <c r="O291" s="129"/>
      <c r="P291" s="129"/>
      <c r="Q291" s="129"/>
    </row>
    <row r="292" spans="15:17" x14ac:dyDescent="0.25">
      <c r="O292" s="129"/>
      <c r="P292" s="129"/>
      <c r="Q292" s="129"/>
    </row>
    <row r="293" spans="15:17" x14ac:dyDescent="0.25">
      <c r="O293" s="129"/>
      <c r="P293" s="129"/>
      <c r="Q293" s="129"/>
    </row>
    <row r="294" spans="15:17" x14ac:dyDescent="0.25">
      <c r="O294" s="129"/>
      <c r="P294" s="129"/>
      <c r="Q294" s="129"/>
    </row>
    <row r="295" spans="15:17" x14ac:dyDescent="0.25">
      <c r="O295" s="129"/>
      <c r="P295" s="129"/>
      <c r="Q295" s="129"/>
    </row>
    <row r="296" spans="15:17" x14ac:dyDescent="0.25">
      <c r="O296" s="129"/>
      <c r="P296" s="129"/>
      <c r="Q296" s="129"/>
    </row>
    <row r="297" spans="15:17" x14ac:dyDescent="0.25">
      <c r="O297" s="129"/>
      <c r="P297" s="129"/>
      <c r="Q297" s="129"/>
    </row>
    <row r="298" spans="15:17" x14ac:dyDescent="0.25">
      <c r="O298" s="129"/>
      <c r="P298" s="129"/>
      <c r="Q298" s="129"/>
    </row>
    <row r="299" spans="15:17" x14ac:dyDescent="0.25">
      <c r="O299" s="129"/>
      <c r="P299" s="129"/>
      <c r="Q299" s="129"/>
    </row>
    <row r="300" spans="15:17" x14ac:dyDescent="0.25">
      <c r="O300" s="129"/>
      <c r="P300" s="129"/>
      <c r="Q300" s="129"/>
    </row>
    <row r="301" spans="15:17" x14ac:dyDescent="0.25">
      <c r="O301" s="129"/>
      <c r="P301" s="129"/>
      <c r="Q301" s="129"/>
    </row>
    <row r="302" spans="15:17" x14ac:dyDescent="0.25">
      <c r="O302" s="129"/>
      <c r="P302" s="129"/>
      <c r="Q302" s="129"/>
    </row>
    <row r="303" spans="15:17" x14ac:dyDescent="0.25">
      <c r="O303" s="129"/>
      <c r="P303" s="129"/>
      <c r="Q303" s="129"/>
    </row>
    <row r="304" spans="15:17" x14ac:dyDescent="0.25">
      <c r="O304" s="129"/>
      <c r="P304" s="129"/>
      <c r="Q304" s="129"/>
    </row>
    <row r="305" spans="15:17" x14ac:dyDescent="0.25">
      <c r="O305" s="129"/>
      <c r="P305" s="129"/>
      <c r="Q305" s="129"/>
    </row>
    <row r="306" spans="15:17" x14ac:dyDescent="0.25">
      <c r="O306" s="129"/>
      <c r="P306" s="129"/>
      <c r="Q306" s="129"/>
    </row>
    <row r="307" spans="15:17" x14ac:dyDescent="0.25">
      <c r="O307" s="129"/>
      <c r="P307" s="129"/>
      <c r="Q307" s="129"/>
    </row>
    <row r="308" spans="15:17" x14ac:dyDescent="0.25">
      <c r="O308" s="129"/>
      <c r="P308" s="129"/>
      <c r="Q308" s="129"/>
    </row>
    <row r="309" spans="15:17" x14ac:dyDescent="0.25">
      <c r="O309" s="129"/>
      <c r="P309" s="129"/>
      <c r="Q309" s="129"/>
    </row>
    <row r="310" spans="15:17" x14ac:dyDescent="0.25">
      <c r="O310" s="129"/>
      <c r="P310" s="129"/>
      <c r="Q310" s="129"/>
    </row>
    <row r="311" spans="15:17" x14ac:dyDescent="0.25">
      <c r="O311" s="129"/>
      <c r="P311" s="129"/>
      <c r="Q311" s="129"/>
    </row>
    <row r="312" spans="15:17" x14ac:dyDescent="0.25">
      <c r="O312" s="129"/>
      <c r="P312" s="129"/>
      <c r="Q312" s="129"/>
    </row>
    <row r="313" spans="15:17" x14ac:dyDescent="0.25">
      <c r="O313" s="129"/>
      <c r="P313" s="129"/>
      <c r="Q313" s="129"/>
    </row>
    <row r="314" spans="15:17" x14ac:dyDescent="0.25">
      <c r="O314" s="129"/>
      <c r="P314" s="129"/>
      <c r="Q314" s="129"/>
    </row>
    <row r="315" spans="15:17" x14ac:dyDescent="0.25">
      <c r="O315" s="129"/>
      <c r="P315" s="129"/>
      <c r="Q315" s="129"/>
    </row>
    <row r="316" spans="15:17" x14ac:dyDescent="0.25">
      <c r="O316" s="129"/>
      <c r="P316" s="129"/>
      <c r="Q316" s="129"/>
    </row>
    <row r="317" spans="15:17" x14ac:dyDescent="0.25">
      <c r="O317" s="129"/>
      <c r="P317" s="129"/>
      <c r="Q317" s="129"/>
    </row>
    <row r="318" spans="15:17" x14ac:dyDescent="0.25">
      <c r="O318" s="129"/>
      <c r="P318" s="129"/>
      <c r="Q318" s="129"/>
    </row>
    <row r="319" spans="15:17" x14ac:dyDescent="0.25">
      <c r="O319" s="129"/>
      <c r="P319" s="129"/>
      <c r="Q319" s="129"/>
    </row>
    <row r="320" spans="15:17" x14ac:dyDescent="0.25">
      <c r="O320" s="129"/>
      <c r="P320" s="129"/>
      <c r="Q320" s="129"/>
    </row>
    <row r="321" spans="15:17" x14ac:dyDescent="0.25">
      <c r="O321" s="129"/>
      <c r="P321" s="129"/>
      <c r="Q321" s="129"/>
    </row>
    <row r="322" spans="15:17" x14ac:dyDescent="0.25">
      <c r="O322" s="129"/>
      <c r="P322" s="129"/>
      <c r="Q322" s="129"/>
    </row>
    <row r="323" spans="15:17" x14ac:dyDescent="0.25">
      <c r="O323" s="129"/>
      <c r="P323" s="129"/>
      <c r="Q323" s="129"/>
    </row>
    <row r="324" spans="15:17" x14ac:dyDescent="0.25">
      <c r="O324" s="129"/>
      <c r="P324" s="129"/>
      <c r="Q324" s="129"/>
    </row>
    <row r="325" spans="15:17" x14ac:dyDescent="0.25">
      <c r="O325" s="129"/>
      <c r="P325" s="129"/>
      <c r="Q325" s="129"/>
    </row>
    <row r="326" spans="15:17" x14ac:dyDescent="0.25">
      <c r="O326" s="129"/>
      <c r="P326" s="129"/>
      <c r="Q326" s="129"/>
    </row>
    <row r="327" spans="15:17" x14ac:dyDescent="0.25">
      <c r="O327" s="129"/>
      <c r="P327" s="129"/>
      <c r="Q327" s="129"/>
    </row>
    <row r="328" spans="15:17" x14ac:dyDescent="0.25">
      <c r="O328" s="129"/>
      <c r="P328" s="129"/>
      <c r="Q328" s="129"/>
    </row>
    <row r="329" spans="15:17" x14ac:dyDescent="0.25">
      <c r="O329" s="129"/>
      <c r="P329" s="129"/>
      <c r="Q329" s="129"/>
    </row>
    <row r="330" spans="15:17" x14ac:dyDescent="0.25">
      <c r="O330" s="129"/>
      <c r="P330" s="129"/>
      <c r="Q330" s="129"/>
    </row>
    <row r="331" spans="15:17" x14ac:dyDescent="0.25">
      <c r="O331" s="129"/>
      <c r="P331" s="129"/>
      <c r="Q331" s="129"/>
    </row>
    <row r="332" spans="15:17" x14ac:dyDescent="0.25">
      <c r="O332" s="129"/>
      <c r="P332" s="129"/>
      <c r="Q332" s="129"/>
    </row>
    <row r="333" spans="15:17" x14ac:dyDescent="0.25">
      <c r="O333" s="129"/>
      <c r="P333" s="129"/>
      <c r="Q333" s="129"/>
    </row>
    <row r="334" spans="15:17" x14ac:dyDescent="0.25">
      <c r="O334" s="129"/>
      <c r="P334" s="129"/>
      <c r="Q334" s="129"/>
    </row>
    <row r="335" spans="15:17" x14ac:dyDescent="0.25">
      <c r="O335" s="129"/>
      <c r="P335" s="129"/>
      <c r="Q335" s="129"/>
    </row>
    <row r="336" spans="15:17" x14ac:dyDescent="0.25">
      <c r="O336" s="129"/>
      <c r="P336" s="129"/>
      <c r="Q336" s="129"/>
    </row>
    <row r="337" spans="15:17" x14ac:dyDescent="0.25">
      <c r="O337" s="129"/>
      <c r="P337" s="129"/>
      <c r="Q337" s="129"/>
    </row>
    <row r="338" spans="15:17" x14ac:dyDescent="0.25">
      <c r="O338" s="129"/>
      <c r="P338" s="129"/>
      <c r="Q338" s="129"/>
    </row>
    <row r="339" spans="15:17" x14ac:dyDescent="0.25">
      <c r="O339" s="129"/>
      <c r="P339" s="129"/>
      <c r="Q339" s="129"/>
    </row>
    <row r="340" spans="15:17" x14ac:dyDescent="0.25">
      <c r="O340" s="129"/>
      <c r="P340" s="129"/>
      <c r="Q340" s="129"/>
    </row>
    <row r="341" spans="15:17" x14ac:dyDescent="0.25">
      <c r="O341" s="129"/>
      <c r="P341" s="129"/>
      <c r="Q341" s="129"/>
    </row>
    <row r="342" spans="15:17" x14ac:dyDescent="0.25">
      <c r="O342" s="129"/>
      <c r="P342" s="129"/>
      <c r="Q342" s="129"/>
    </row>
    <row r="343" spans="15:17" x14ac:dyDescent="0.25">
      <c r="O343" s="129"/>
      <c r="P343" s="129"/>
      <c r="Q343" s="129"/>
    </row>
    <row r="344" spans="15:17" x14ac:dyDescent="0.25">
      <c r="O344" s="129"/>
      <c r="P344" s="129"/>
      <c r="Q344" s="129"/>
    </row>
    <row r="345" spans="15:17" x14ac:dyDescent="0.25">
      <c r="O345" s="129"/>
      <c r="P345" s="129"/>
      <c r="Q345" s="129"/>
    </row>
    <row r="346" spans="15:17" x14ac:dyDescent="0.25">
      <c r="O346" s="129"/>
      <c r="P346" s="129"/>
      <c r="Q346" s="129"/>
    </row>
    <row r="347" spans="15:17" x14ac:dyDescent="0.25">
      <c r="O347" s="129"/>
      <c r="P347" s="129"/>
      <c r="Q347" s="129"/>
    </row>
    <row r="348" spans="15:17" x14ac:dyDescent="0.25">
      <c r="O348" s="129"/>
      <c r="P348" s="129"/>
      <c r="Q348" s="129"/>
    </row>
    <row r="349" spans="15:17" x14ac:dyDescent="0.25">
      <c r="O349" s="129"/>
      <c r="P349" s="129"/>
      <c r="Q349" s="129"/>
    </row>
    <row r="350" spans="15:17" x14ac:dyDescent="0.25">
      <c r="O350" s="129"/>
      <c r="P350" s="129"/>
      <c r="Q350" s="129"/>
    </row>
    <row r="351" spans="15:17" x14ac:dyDescent="0.25">
      <c r="O351" s="129"/>
      <c r="P351" s="129"/>
      <c r="Q351" s="129"/>
    </row>
    <row r="352" spans="15:17" x14ac:dyDescent="0.25">
      <c r="O352" s="129"/>
      <c r="P352" s="129"/>
      <c r="Q352" s="129"/>
    </row>
    <row r="353" spans="15:17" x14ac:dyDescent="0.25">
      <c r="O353" s="129"/>
      <c r="P353" s="129"/>
      <c r="Q353" s="129"/>
    </row>
    <row r="354" spans="15:17" x14ac:dyDescent="0.25">
      <c r="O354" s="129"/>
      <c r="P354" s="129"/>
      <c r="Q354" s="129"/>
    </row>
    <row r="355" spans="15:17" x14ac:dyDescent="0.25">
      <c r="O355" s="129"/>
      <c r="P355" s="129"/>
      <c r="Q355" s="129"/>
    </row>
    <row r="356" spans="15:17" x14ac:dyDescent="0.25">
      <c r="O356" s="129"/>
      <c r="P356" s="129"/>
      <c r="Q356" s="129"/>
    </row>
    <row r="357" spans="15:17" x14ac:dyDescent="0.25">
      <c r="O357" s="129"/>
      <c r="P357" s="129"/>
      <c r="Q357" s="129"/>
    </row>
    <row r="358" spans="15:17" x14ac:dyDescent="0.25">
      <c r="O358" s="129"/>
      <c r="P358" s="129"/>
      <c r="Q358" s="129"/>
    </row>
    <row r="359" spans="15:17" x14ac:dyDescent="0.25">
      <c r="O359" s="129"/>
      <c r="P359" s="129"/>
      <c r="Q359" s="129"/>
    </row>
    <row r="360" spans="15:17" x14ac:dyDescent="0.25">
      <c r="O360" s="129"/>
      <c r="P360" s="129"/>
      <c r="Q360" s="129"/>
    </row>
    <row r="361" spans="15:17" x14ac:dyDescent="0.25">
      <c r="O361" s="129"/>
      <c r="P361" s="129"/>
      <c r="Q361" s="129"/>
    </row>
    <row r="362" spans="15:17" x14ac:dyDescent="0.25">
      <c r="O362" s="129"/>
      <c r="P362" s="129"/>
      <c r="Q362" s="129"/>
    </row>
    <row r="363" spans="15:17" x14ac:dyDescent="0.25">
      <c r="O363" s="129"/>
      <c r="P363" s="129"/>
      <c r="Q363" s="129"/>
    </row>
    <row r="364" spans="15:17" x14ac:dyDescent="0.25">
      <c r="O364" s="129"/>
      <c r="P364" s="129"/>
      <c r="Q364" s="129"/>
    </row>
    <row r="365" spans="15:17" x14ac:dyDescent="0.25">
      <c r="O365" s="129"/>
      <c r="P365" s="129"/>
      <c r="Q365" s="129"/>
    </row>
    <row r="366" spans="15:17" x14ac:dyDescent="0.25">
      <c r="O366" s="129"/>
      <c r="P366" s="129"/>
      <c r="Q366" s="129"/>
    </row>
    <row r="367" spans="15:17" x14ac:dyDescent="0.25">
      <c r="O367" s="129"/>
      <c r="P367" s="129"/>
      <c r="Q367" s="129"/>
    </row>
    <row r="368" spans="15:17" x14ac:dyDescent="0.25">
      <c r="O368" s="129"/>
      <c r="P368" s="129"/>
      <c r="Q368" s="129"/>
    </row>
    <row r="369" spans="15:17" x14ac:dyDescent="0.25">
      <c r="O369" s="129"/>
      <c r="P369" s="129"/>
      <c r="Q369" s="129"/>
    </row>
    <row r="370" spans="15:17" x14ac:dyDescent="0.25">
      <c r="O370" s="129"/>
      <c r="P370" s="129"/>
      <c r="Q370" s="129"/>
    </row>
    <row r="371" spans="15:17" x14ac:dyDescent="0.25">
      <c r="O371" s="129"/>
      <c r="P371" s="129"/>
      <c r="Q371" s="129"/>
    </row>
    <row r="372" spans="15:17" x14ac:dyDescent="0.25">
      <c r="O372" s="129"/>
      <c r="P372" s="129"/>
      <c r="Q372" s="129"/>
    </row>
    <row r="373" spans="15:17" x14ac:dyDescent="0.25">
      <c r="O373" s="129"/>
      <c r="P373" s="129"/>
      <c r="Q373" s="129"/>
    </row>
    <row r="374" spans="15:17" x14ac:dyDescent="0.25">
      <c r="O374" s="129"/>
      <c r="P374" s="129"/>
      <c r="Q374" s="129"/>
    </row>
    <row r="375" spans="15:17" x14ac:dyDescent="0.25">
      <c r="O375" s="129"/>
      <c r="P375" s="129"/>
      <c r="Q375" s="129"/>
    </row>
    <row r="376" spans="15:17" x14ac:dyDescent="0.25">
      <c r="O376" s="129"/>
      <c r="P376" s="129"/>
      <c r="Q376" s="129"/>
    </row>
    <row r="377" spans="15:17" x14ac:dyDescent="0.25">
      <c r="O377" s="129"/>
      <c r="P377" s="129"/>
      <c r="Q377" s="129"/>
    </row>
    <row r="378" spans="15:17" x14ac:dyDescent="0.25">
      <c r="O378" s="129"/>
      <c r="P378" s="129"/>
      <c r="Q378" s="129"/>
    </row>
    <row r="379" spans="15:17" x14ac:dyDescent="0.25">
      <c r="O379" s="129"/>
      <c r="P379" s="129"/>
      <c r="Q379" s="129"/>
    </row>
    <row r="380" spans="15:17" x14ac:dyDescent="0.25">
      <c r="O380" s="129"/>
      <c r="P380" s="129"/>
      <c r="Q380" s="129"/>
    </row>
    <row r="381" spans="15:17" x14ac:dyDescent="0.25">
      <c r="O381" s="129"/>
      <c r="P381" s="129"/>
      <c r="Q381" s="129"/>
    </row>
    <row r="382" spans="15:17" x14ac:dyDescent="0.25">
      <c r="O382" s="129"/>
      <c r="P382" s="129"/>
      <c r="Q382" s="129"/>
    </row>
    <row r="383" spans="15:17" x14ac:dyDescent="0.25">
      <c r="O383" s="129"/>
      <c r="P383" s="129"/>
      <c r="Q383" s="129"/>
    </row>
    <row r="384" spans="15:17" x14ac:dyDescent="0.25">
      <c r="O384" s="129"/>
      <c r="P384" s="129"/>
      <c r="Q384" s="129"/>
    </row>
    <row r="385" spans="15:17" x14ac:dyDescent="0.25">
      <c r="O385" s="129"/>
      <c r="P385" s="129"/>
      <c r="Q385" s="129"/>
    </row>
    <row r="386" spans="15:17" x14ac:dyDescent="0.25">
      <c r="O386" s="129"/>
      <c r="P386" s="129"/>
      <c r="Q386" s="129"/>
    </row>
    <row r="387" spans="15:17" x14ac:dyDescent="0.25">
      <c r="O387" s="129"/>
      <c r="P387" s="129"/>
      <c r="Q387" s="129"/>
    </row>
    <row r="388" spans="15:17" x14ac:dyDescent="0.25">
      <c r="O388" s="129"/>
      <c r="P388" s="129"/>
      <c r="Q388" s="129"/>
    </row>
    <row r="389" spans="15:17" x14ac:dyDescent="0.25">
      <c r="O389" s="129"/>
      <c r="P389" s="129"/>
      <c r="Q389" s="129"/>
    </row>
    <row r="390" spans="15:17" x14ac:dyDescent="0.25">
      <c r="O390" s="129"/>
      <c r="P390" s="129"/>
      <c r="Q390" s="129"/>
    </row>
    <row r="391" spans="15:17" x14ac:dyDescent="0.25">
      <c r="O391" s="129"/>
      <c r="P391" s="129"/>
      <c r="Q391" s="129"/>
    </row>
    <row r="392" spans="15:17" x14ac:dyDescent="0.25">
      <c r="O392" s="129"/>
      <c r="P392" s="129"/>
      <c r="Q392" s="129"/>
    </row>
    <row r="393" spans="15:17" x14ac:dyDescent="0.25">
      <c r="O393" s="129"/>
      <c r="P393" s="129"/>
      <c r="Q393" s="129"/>
    </row>
    <row r="394" spans="15:17" x14ac:dyDescent="0.25">
      <c r="O394" s="129"/>
      <c r="P394" s="129"/>
      <c r="Q394" s="129"/>
    </row>
    <row r="395" spans="15:17" x14ac:dyDescent="0.25">
      <c r="O395" s="129"/>
      <c r="P395" s="129"/>
      <c r="Q395" s="129"/>
    </row>
    <row r="396" spans="15:17" x14ac:dyDescent="0.25">
      <c r="O396" s="129"/>
      <c r="P396" s="129"/>
      <c r="Q396" s="129"/>
    </row>
    <row r="397" spans="15:17" x14ac:dyDescent="0.25">
      <c r="O397" s="129"/>
      <c r="P397" s="129"/>
      <c r="Q397" s="129"/>
    </row>
    <row r="398" spans="15:17" x14ac:dyDescent="0.25">
      <c r="O398" s="129"/>
      <c r="P398" s="129"/>
      <c r="Q398" s="129"/>
    </row>
    <row r="399" spans="15:17" x14ac:dyDescent="0.25">
      <c r="O399" s="129"/>
      <c r="P399" s="129"/>
      <c r="Q399" s="129"/>
    </row>
    <row r="400" spans="15:17" x14ac:dyDescent="0.25">
      <c r="O400" s="129"/>
      <c r="P400" s="129"/>
      <c r="Q400" s="129"/>
    </row>
    <row r="401" spans="15:17" x14ac:dyDescent="0.25">
      <c r="O401" s="129"/>
      <c r="P401" s="129"/>
      <c r="Q401" s="129"/>
    </row>
    <row r="402" spans="15:17" x14ac:dyDescent="0.25">
      <c r="O402" s="129"/>
      <c r="P402" s="129"/>
      <c r="Q402" s="129"/>
    </row>
    <row r="403" spans="15:17" x14ac:dyDescent="0.25">
      <c r="O403" s="129"/>
      <c r="P403" s="129"/>
      <c r="Q403" s="129"/>
    </row>
    <row r="404" spans="15:17" x14ac:dyDescent="0.25">
      <c r="O404" s="129"/>
      <c r="P404" s="129"/>
      <c r="Q404" s="129"/>
    </row>
    <row r="405" spans="15:17" x14ac:dyDescent="0.25">
      <c r="O405" s="129"/>
      <c r="P405" s="129"/>
      <c r="Q405" s="129"/>
    </row>
    <row r="406" spans="15:17" x14ac:dyDescent="0.25">
      <c r="O406" s="129"/>
      <c r="P406" s="129"/>
      <c r="Q406" s="129"/>
    </row>
    <row r="407" spans="15:17" x14ac:dyDescent="0.25">
      <c r="O407" s="129"/>
      <c r="P407" s="129"/>
      <c r="Q407" s="129"/>
    </row>
    <row r="408" spans="15:17" x14ac:dyDescent="0.25">
      <c r="O408" s="129"/>
      <c r="P408" s="129"/>
      <c r="Q408" s="129"/>
    </row>
    <row r="409" spans="15:17" x14ac:dyDescent="0.25">
      <c r="O409" s="129"/>
      <c r="P409" s="129"/>
      <c r="Q409" s="129"/>
    </row>
    <row r="410" spans="15:17" x14ac:dyDescent="0.25">
      <c r="O410" s="129"/>
      <c r="P410" s="129"/>
      <c r="Q410" s="129"/>
    </row>
    <row r="411" spans="15:17" x14ac:dyDescent="0.25">
      <c r="O411" s="129"/>
      <c r="P411" s="129"/>
      <c r="Q411" s="129"/>
    </row>
    <row r="412" spans="15:17" x14ac:dyDescent="0.25">
      <c r="O412" s="129"/>
      <c r="P412" s="129"/>
      <c r="Q412" s="129"/>
    </row>
    <row r="413" spans="15:17" x14ac:dyDescent="0.25">
      <c r="O413" s="129"/>
      <c r="P413" s="129"/>
      <c r="Q413" s="129"/>
    </row>
    <row r="414" spans="15:17" x14ac:dyDescent="0.25">
      <c r="O414" s="129"/>
      <c r="P414" s="129"/>
      <c r="Q414" s="129"/>
    </row>
    <row r="415" spans="15:17" x14ac:dyDescent="0.25">
      <c r="O415" s="129"/>
      <c r="P415" s="129"/>
      <c r="Q415" s="129"/>
    </row>
    <row r="416" spans="15:17" x14ac:dyDescent="0.25">
      <c r="O416" s="129"/>
      <c r="P416" s="129"/>
      <c r="Q416" s="129"/>
    </row>
    <row r="417" spans="15:17" x14ac:dyDescent="0.25">
      <c r="O417" s="129"/>
      <c r="P417" s="129"/>
      <c r="Q417" s="129"/>
    </row>
    <row r="418" spans="15:17" x14ac:dyDescent="0.25">
      <c r="O418" s="129"/>
      <c r="P418" s="129"/>
      <c r="Q418" s="129"/>
    </row>
    <row r="419" spans="15:17" x14ac:dyDescent="0.25">
      <c r="O419" s="129"/>
      <c r="P419" s="129"/>
      <c r="Q419" s="129"/>
    </row>
    <row r="420" spans="15:17" x14ac:dyDescent="0.25">
      <c r="O420" s="129"/>
      <c r="P420" s="129"/>
      <c r="Q420" s="129"/>
    </row>
    <row r="421" spans="15:17" x14ac:dyDescent="0.25">
      <c r="O421" s="129"/>
      <c r="P421" s="129"/>
      <c r="Q421" s="129"/>
    </row>
    <row r="422" spans="15:17" x14ac:dyDescent="0.25">
      <c r="O422" s="129"/>
      <c r="P422" s="129"/>
      <c r="Q422" s="129"/>
    </row>
    <row r="423" spans="15:17" x14ac:dyDescent="0.25">
      <c r="O423" s="129"/>
      <c r="P423" s="129"/>
      <c r="Q423" s="129"/>
    </row>
    <row r="424" spans="15:17" x14ac:dyDescent="0.25">
      <c r="O424" s="129"/>
      <c r="P424" s="129"/>
      <c r="Q424" s="129"/>
    </row>
    <row r="425" spans="15:17" x14ac:dyDescent="0.25">
      <c r="O425" s="129"/>
      <c r="P425" s="129"/>
      <c r="Q425" s="129"/>
    </row>
    <row r="426" spans="15:17" x14ac:dyDescent="0.25">
      <c r="O426" s="129"/>
      <c r="P426" s="129"/>
      <c r="Q426" s="129"/>
    </row>
    <row r="427" spans="15:17" x14ac:dyDescent="0.25">
      <c r="O427" s="129"/>
      <c r="P427" s="129"/>
      <c r="Q427" s="129"/>
    </row>
    <row r="428" spans="15:17" x14ac:dyDescent="0.25">
      <c r="O428" s="129"/>
      <c r="P428" s="129"/>
      <c r="Q428" s="129"/>
    </row>
    <row r="429" spans="15:17" x14ac:dyDescent="0.25">
      <c r="O429" s="129"/>
      <c r="P429" s="129"/>
      <c r="Q429" s="129"/>
    </row>
    <row r="430" spans="15:17" x14ac:dyDescent="0.25">
      <c r="O430" s="129"/>
      <c r="P430" s="129"/>
      <c r="Q430" s="129"/>
    </row>
    <row r="431" spans="15:17" x14ac:dyDescent="0.25">
      <c r="O431" s="129"/>
      <c r="P431" s="129"/>
      <c r="Q431" s="129"/>
    </row>
    <row r="432" spans="15:17" x14ac:dyDescent="0.25">
      <c r="O432" s="129"/>
      <c r="P432" s="129"/>
      <c r="Q432" s="129"/>
    </row>
    <row r="433" spans="15:17" x14ac:dyDescent="0.25">
      <c r="O433" s="129"/>
      <c r="P433" s="129"/>
      <c r="Q433" s="129"/>
    </row>
    <row r="434" spans="15:17" x14ac:dyDescent="0.25">
      <c r="O434" s="129"/>
      <c r="P434" s="129"/>
      <c r="Q434" s="129"/>
    </row>
    <row r="435" spans="15:17" x14ac:dyDescent="0.25">
      <c r="O435" s="129"/>
      <c r="P435" s="129"/>
      <c r="Q435" s="129"/>
    </row>
    <row r="436" spans="15:17" x14ac:dyDescent="0.25">
      <c r="O436" s="129"/>
      <c r="P436" s="129"/>
      <c r="Q436" s="129"/>
    </row>
    <row r="437" spans="15:17" x14ac:dyDescent="0.25">
      <c r="O437" s="129"/>
      <c r="P437" s="129"/>
      <c r="Q437" s="129"/>
    </row>
    <row r="438" spans="15:17" x14ac:dyDescent="0.25">
      <c r="O438" s="129"/>
      <c r="P438" s="129"/>
      <c r="Q438" s="129"/>
    </row>
    <row r="439" spans="15:17" x14ac:dyDescent="0.25">
      <c r="O439" s="129"/>
      <c r="P439" s="129"/>
      <c r="Q439" s="129"/>
    </row>
    <row r="440" spans="15:17" x14ac:dyDescent="0.25">
      <c r="O440" s="129"/>
      <c r="P440" s="129"/>
      <c r="Q440" s="129"/>
    </row>
    <row r="441" spans="15:17" x14ac:dyDescent="0.25">
      <c r="O441" s="129"/>
      <c r="P441" s="129"/>
      <c r="Q441" s="129"/>
    </row>
    <row r="442" spans="15:17" x14ac:dyDescent="0.25">
      <c r="O442" s="129"/>
      <c r="P442" s="129"/>
      <c r="Q442" s="129"/>
    </row>
    <row r="443" spans="15:17" x14ac:dyDescent="0.25">
      <c r="O443" s="129"/>
      <c r="P443" s="129"/>
      <c r="Q443" s="129"/>
    </row>
    <row r="444" spans="15:17" x14ac:dyDescent="0.25">
      <c r="O444" s="129"/>
      <c r="P444" s="129"/>
      <c r="Q444" s="129"/>
    </row>
    <row r="445" spans="15:17" x14ac:dyDescent="0.25">
      <c r="O445" s="129"/>
      <c r="P445" s="129"/>
      <c r="Q445" s="129"/>
    </row>
    <row r="446" spans="15:17" x14ac:dyDescent="0.25">
      <c r="O446" s="129"/>
      <c r="P446" s="129"/>
      <c r="Q446" s="129"/>
    </row>
    <row r="447" spans="15:17" x14ac:dyDescent="0.25">
      <c r="O447" s="129"/>
      <c r="P447" s="129"/>
      <c r="Q447" s="129"/>
    </row>
    <row r="448" spans="15:17" x14ac:dyDescent="0.25">
      <c r="O448" s="129"/>
      <c r="P448" s="129"/>
      <c r="Q448" s="129"/>
    </row>
    <row r="449" spans="15:17" x14ac:dyDescent="0.25">
      <c r="O449" s="129"/>
      <c r="P449" s="129"/>
      <c r="Q449" s="129"/>
    </row>
    <row r="450" spans="15:17" x14ac:dyDescent="0.25">
      <c r="O450" s="129"/>
      <c r="P450" s="129"/>
      <c r="Q450" s="129"/>
    </row>
    <row r="451" spans="15:17" x14ac:dyDescent="0.25">
      <c r="O451" s="129"/>
      <c r="P451" s="129"/>
      <c r="Q451" s="129"/>
    </row>
    <row r="452" spans="15:17" x14ac:dyDescent="0.25">
      <c r="O452" s="129"/>
      <c r="P452" s="129"/>
      <c r="Q452" s="129"/>
    </row>
    <row r="453" spans="15:17" x14ac:dyDescent="0.25">
      <c r="O453" s="129"/>
      <c r="P453" s="129"/>
      <c r="Q453" s="129"/>
    </row>
    <row r="454" spans="15:17" x14ac:dyDescent="0.25">
      <c r="O454" s="129"/>
      <c r="P454" s="129"/>
      <c r="Q454" s="129"/>
    </row>
    <row r="455" spans="15:17" x14ac:dyDescent="0.25">
      <c r="O455" s="129"/>
      <c r="P455" s="129"/>
      <c r="Q455" s="129"/>
    </row>
    <row r="456" spans="15:17" x14ac:dyDescent="0.25">
      <c r="O456" s="129"/>
      <c r="P456" s="129"/>
      <c r="Q456" s="129"/>
    </row>
    <row r="457" spans="15:17" x14ac:dyDescent="0.25">
      <c r="O457" s="129"/>
      <c r="P457" s="129"/>
      <c r="Q457" s="129"/>
    </row>
    <row r="458" spans="15:17" x14ac:dyDescent="0.25">
      <c r="O458" s="129"/>
      <c r="P458" s="129"/>
      <c r="Q458" s="129"/>
    </row>
    <row r="459" spans="15:17" x14ac:dyDescent="0.25">
      <c r="O459" s="129"/>
      <c r="P459" s="129"/>
      <c r="Q459" s="129"/>
    </row>
    <row r="460" spans="15:17" x14ac:dyDescent="0.25">
      <c r="O460" s="129"/>
      <c r="P460" s="129"/>
      <c r="Q460" s="129"/>
    </row>
    <row r="461" spans="15:17" x14ac:dyDescent="0.25">
      <c r="O461" s="129"/>
      <c r="P461" s="129"/>
      <c r="Q461" s="129"/>
    </row>
    <row r="462" spans="15:17" x14ac:dyDescent="0.25">
      <c r="O462" s="129"/>
      <c r="P462" s="129"/>
      <c r="Q462" s="129"/>
    </row>
    <row r="463" spans="15:17" x14ac:dyDescent="0.25">
      <c r="O463" s="129"/>
      <c r="P463" s="129"/>
      <c r="Q463" s="129"/>
    </row>
    <row r="464" spans="15:17" x14ac:dyDescent="0.25">
      <c r="O464" s="129"/>
      <c r="P464" s="129"/>
      <c r="Q464" s="129"/>
    </row>
    <row r="465" spans="15:17" x14ac:dyDescent="0.25">
      <c r="O465" s="129"/>
      <c r="P465" s="129"/>
      <c r="Q465" s="129"/>
    </row>
    <row r="466" spans="15:17" x14ac:dyDescent="0.25">
      <c r="O466" s="129"/>
      <c r="P466" s="129"/>
      <c r="Q466" s="129"/>
    </row>
    <row r="467" spans="15:17" x14ac:dyDescent="0.25">
      <c r="O467" s="129"/>
      <c r="P467" s="129"/>
      <c r="Q467" s="129"/>
    </row>
    <row r="468" spans="15:17" x14ac:dyDescent="0.25">
      <c r="O468" s="129"/>
      <c r="P468" s="129"/>
      <c r="Q468" s="129"/>
    </row>
    <row r="469" spans="15:17" x14ac:dyDescent="0.25">
      <c r="O469" s="129"/>
      <c r="P469" s="129"/>
      <c r="Q469" s="129"/>
    </row>
    <row r="470" spans="15:17" x14ac:dyDescent="0.25">
      <c r="O470" s="129"/>
      <c r="P470" s="129"/>
      <c r="Q470" s="129"/>
    </row>
    <row r="471" spans="15:17" x14ac:dyDescent="0.25">
      <c r="O471" s="129"/>
      <c r="P471" s="129"/>
      <c r="Q471" s="129"/>
    </row>
    <row r="472" spans="15:17" x14ac:dyDescent="0.25">
      <c r="O472" s="129"/>
      <c r="P472" s="129"/>
      <c r="Q472" s="129"/>
    </row>
    <row r="473" spans="15:17" x14ac:dyDescent="0.25">
      <c r="O473" s="129"/>
      <c r="P473" s="129"/>
      <c r="Q473" s="129"/>
    </row>
    <row r="474" spans="15:17" x14ac:dyDescent="0.25">
      <c r="O474" s="129"/>
      <c r="P474" s="129"/>
      <c r="Q474" s="129"/>
    </row>
    <row r="475" spans="15:17" x14ac:dyDescent="0.25">
      <c r="O475" s="129"/>
      <c r="P475" s="129"/>
      <c r="Q475" s="129"/>
    </row>
    <row r="476" spans="15:17" x14ac:dyDescent="0.25">
      <c r="O476" s="129"/>
      <c r="P476" s="129"/>
      <c r="Q476" s="129"/>
    </row>
    <row r="477" spans="15:17" x14ac:dyDescent="0.25">
      <c r="O477" s="129"/>
      <c r="P477" s="129"/>
      <c r="Q477" s="129"/>
    </row>
    <row r="478" spans="15:17" x14ac:dyDescent="0.25">
      <c r="O478" s="129"/>
      <c r="P478" s="129"/>
      <c r="Q478" s="129"/>
    </row>
    <row r="479" spans="15:17" x14ac:dyDescent="0.25">
      <c r="O479" s="129"/>
      <c r="P479" s="129"/>
      <c r="Q479" s="129"/>
    </row>
    <row r="480" spans="15:17" x14ac:dyDescent="0.25">
      <c r="O480" s="129"/>
      <c r="P480" s="129"/>
      <c r="Q480" s="129"/>
    </row>
    <row r="481" spans="15:17" x14ac:dyDescent="0.25">
      <c r="O481" s="129"/>
      <c r="P481" s="129"/>
      <c r="Q481" s="129"/>
    </row>
    <row r="482" spans="15:17" x14ac:dyDescent="0.25">
      <c r="O482" s="129"/>
      <c r="P482" s="129"/>
      <c r="Q482" s="129"/>
    </row>
    <row r="483" spans="15:17" x14ac:dyDescent="0.25">
      <c r="O483" s="129"/>
      <c r="P483" s="129"/>
      <c r="Q483" s="129"/>
    </row>
    <row r="484" spans="15:17" x14ac:dyDescent="0.25">
      <c r="O484" s="129"/>
      <c r="P484" s="129"/>
      <c r="Q484" s="129"/>
    </row>
    <row r="485" spans="15:17" x14ac:dyDescent="0.25">
      <c r="O485" s="129"/>
      <c r="P485" s="129"/>
      <c r="Q485" s="129"/>
    </row>
    <row r="486" spans="15:17" x14ac:dyDescent="0.25">
      <c r="O486" s="129"/>
      <c r="P486" s="129"/>
      <c r="Q486" s="129"/>
    </row>
    <row r="487" spans="15:17" x14ac:dyDescent="0.25">
      <c r="O487" s="129"/>
      <c r="P487" s="129"/>
      <c r="Q487" s="129"/>
    </row>
    <row r="488" spans="15:17" x14ac:dyDescent="0.25">
      <c r="O488" s="129"/>
      <c r="P488" s="129"/>
      <c r="Q488" s="129"/>
    </row>
    <row r="489" spans="15:17" x14ac:dyDescent="0.25">
      <c r="O489" s="129"/>
      <c r="P489" s="129"/>
      <c r="Q489" s="129"/>
    </row>
    <row r="490" spans="15:17" x14ac:dyDescent="0.25">
      <c r="O490" s="129"/>
      <c r="P490" s="129"/>
      <c r="Q490" s="129"/>
    </row>
    <row r="491" spans="15:17" x14ac:dyDescent="0.25">
      <c r="O491" s="129"/>
      <c r="P491" s="129"/>
      <c r="Q491" s="129"/>
    </row>
    <row r="492" spans="15:17" x14ac:dyDescent="0.25">
      <c r="O492" s="129"/>
      <c r="P492" s="129"/>
      <c r="Q492" s="129"/>
    </row>
    <row r="493" spans="15:17" x14ac:dyDescent="0.25">
      <c r="O493" s="129"/>
      <c r="P493" s="129"/>
      <c r="Q493" s="129"/>
    </row>
    <row r="494" spans="15:17" x14ac:dyDescent="0.25">
      <c r="O494" s="129"/>
      <c r="P494" s="129"/>
      <c r="Q494" s="129"/>
    </row>
    <row r="495" spans="15:17" x14ac:dyDescent="0.25">
      <c r="O495" s="129"/>
      <c r="P495" s="129"/>
      <c r="Q495" s="129"/>
    </row>
    <row r="496" spans="15:17" x14ac:dyDescent="0.25">
      <c r="O496" s="129"/>
      <c r="P496" s="129"/>
      <c r="Q496" s="129"/>
    </row>
    <row r="497" spans="15:17" x14ac:dyDescent="0.25">
      <c r="O497" s="129"/>
      <c r="P497" s="129"/>
      <c r="Q497" s="129"/>
    </row>
    <row r="498" spans="15:17" x14ac:dyDescent="0.25">
      <c r="O498" s="129"/>
      <c r="P498" s="129"/>
      <c r="Q498" s="129"/>
    </row>
    <row r="499" spans="15:17" x14ac:dyDescent="0.25">
      <c r="O499" s="129"/>
      <c r="P499" s="129"/>
      <c r="Q499" s="129"/>
    </row>
    <row r="500" spans="15:17" x14ac:dyDescent="0.25">
      <c r="O500" s="129"/>
      <c r="P500" s="129"/>
      <c r="Q500" s="129"/>
    </row>
    <row r="501" spans="15:17" x14ac:dyDescent="0.25">
      <c r="O501" s="129"/>
      <c r="P501" s="129"/>
      <c r="Q501" s="129"/>
    </row>
    <row r="502" spans="15:17" x14ac:dyDescent="0.25">
      <c r="O502" s="129"/>
      <c r="P502" s="129"/>
      <c r="Q502" s="129"/>
    </row>
    <row r="503" spans="15:17" x14ac:dyDescent="0.25">
      <c r="O503" s="129"/>
      <c r="P503" s="129"/>
      <c r="Q503" s="129"/>
    </row>
    <row r="504" spans="15:17" x14ac:dyDescent="0.25">
      <c r="O504" s="129"/>
      <c r="P504" s="129"/>
      <c r="Q504" s="129"/>
    </row>
    <row r="505" spans="15:17" x14ac:dyDescent="0.25">
      <c r="O505" s="129"/>
      <c r="P505" s="129"/>
      <c r="Q505" s="129"/>
    </row>
    <row r="506" spans="15:17" x14ac:dyDescent="0.25">
      <c r="O506" s="129"/>
      <c r="P506" s="129"/>
      <c r="Q506" s="129"/>
    </row>
    <row r="507" spans="15:17" x14ac:dyDescent="0.25">
      <c r="O507" s="129"/>
      <c r="P507" s="129"/>
      <c r="Q507" s="129"/>
    </row>
    <row r="508" spans="15:17" x14ac:dyDescent="0.25">
      <c r="O508" s="129"/>
      <c r="P508" s="129"/>
      <c r="Q508" s="129"/>
    </row>
    <row r="509" spans="15:17" x14ac:dyDescent="0.25">
      <c r="O509" s="129"/>
      <c r="P509" s="129"/>
      <c r="Q509" s="129"/>
    </row>
    <row r="510" spans="15:17" x14ac:dyDescent="0.25">
      <c r="O510" s="129"/>
      <c r="P510" s="129"/>
      <c r="Q510" s="129"/>
    </row>
    <row r="511" spans="15:17" x14ac:dyDescent="0.25">
      <c r="O511" s="129"/>
      <c r="P511" s="129"/>
      <c r="Q511" s="129"/>
    </row>
    <row r="512" spans="15:17" x14ac:dyDescent="0.25">
      <c r="O512" s="129"/>
      <c r="P512" s="129"/>
      <c r="Q512" s="129"/>
    </row>
    <row r="513" spans="15:17" x14ac:dyDescent="0.25">
      <c r="O513" s="129"/>
      <c r="P513" s="129"/>
      <c r="Q513" s="129"/>
    </row>
    <row r="514" spans="15:17" x14ac:dyDescent="0.25">
      <c r="O514" s="129"/>
      <c r="P514" s="129"/>
      <c r="Q514" s="129"/>
    </row>
    <row r="515" spans="15:17" x14ac:dyDescent="0.25">
      <c r="O515" s="129"/>
      <c r="P515" s="129"/>
      <c r="Q515" s="129"/>
    </row>
    <row r="516" spans="15:17" x14ac:dyDescent="0.25">
      <c r="O516" s="129"/>
      <c r="P516" s="129"/>
      <c r="Q516" s="129"/>
    </row>
    <row r="517" spans="15:17" x14ac:dyDescent="0.25">
      <c r="O517" s="129"/>
      <c r="P517" s="129"/>
      <c r="Q517" s="129"/>
    </row>
    <row r="518" spans="15:17" x14ac:dyDescent="0.25">
      <c r="O518" s="129"/>
      <c r="P518" s="129"/>
      <c r="Q518" s="129"/>
    </row>
    <row r="519" spans="15:17" x14ac:dyDescent="0.25">
      <c r="O519" s="129"/>
      <c r="P519" s="129"/>
      <c r="Q519" s="129"/>
    </row>
    <row r="520" spans="15:17" x14ac:dyDescent="0.25">
      <c r="O520" s="129"/>
      <c r="P520" s="129"/>
      <c r="Q520" s="129"/>
    </row>
    <row r="521" spans="15:17" x14ac:dyDescent="0.25">
      <c r="O521" s="129"/>
      <c r="P521" s="129"/>
      <c r="Q521" s="129"/>
    </row>
    <row r="522" spans="15:17" x14ac:dyDescent="0.25">
      <c r="O522" s="129"/>
      <c r="P522" s="129"/>
      <c r="Q522" s="129"/>
    </row>
    <row r="523" spans="15:17" x14ac:dyDescent="0.25">
      <c r="O523" s="129"/>
      <c r="P523" s="129"/>
      <c r="Q523" s="129"/>
    </row>
    <row r="524" spans="15:17" x14ac:dyDescent="0.25">
      <c r="O524" s="129"/>
      <c r="P524" s="129"/>
      <c r="Q524" s="129"/>
    </row>
    <row r="525" spans="15:17" x14ac:dyDescent="0.25">
      <c r="O525" s="129"/>
      <c r="P525" s="129"/>
      <c r="Q525" s="129"/>
    </row>
    <row r="526" spans="15:17" x14ac:dyDescent="0.25">
      <c r="O526" s="129"/>
      <c r="P526" s="129"/>
      <c r="Q526" s="129"/>
    </row>
    <row r="527" spans="15:17" x14ac:dyDescent="0.25">
      <c r="O527" s="129"/>
      <c r="P527" s="129"/>
      <c r="Q527" s="129"/>
    </row>
    <row r="528" spans="15:17" x14ac:dyDescent="0.25">
      <c r="O528" s="129"/>
      <c r="P528" s="129"/>
      <c r="Q528" s="129"/>
    </row>
    <row r="529" spans="15:17" x14ac:dyDescent="0.25">
      <c r="O529" s="129"/>
      <c r="P529" s="129"/>
      <c r="Q529" s="129"/>
    </row>
    <row r="530" spans="15:17" x14ac:dyDescent="0.25">
      <c r="O530" s="129"/>
      <c r="P530" s="129"/>
      <c r="Q530" s="129"/>
    </row>
    <row r="531" spans="15:17" x14ac:dyDescent="0.25">
      <c r="O531" s="129"/>
      <c r="P531" s="129"/>
      <c r="Q531" s="129"/>
    </row>
    <row r="532" spans="15:17" x14ac:dyDescent="0.25">
      <c r="O532" s="129"/>
      <c r="P532" s="129"/>
      <c r="Q532" s="129"/>
    </row>
    <row r="533" spans="15:17" x14ac:dyDescent="0.25">
      <c r="O533" s="129"/>
      <c r="P533" s="129"/>
      <c r="Q533" s="129"/>
    </row>
    <row r="534" spans="15:17" x14ac:dyDescent="0.25">
      <c r="O534" s="129"/>
      <c r="P534" s="129"/>
      <c r="Q534" s="129"/>
    </row>
    <row r="535" spans="15:17" x14ac:dyDescent="0.25">
      <c r="O535" s="129"/>
      <c r="P535" s="129"/>
      <c r="Q535" s="129"/>
    </row>
    <row r="536" spans="15:17" x14ac:dyDescent="0.25">
      <c r="O536" s="129"/>
      <c r="P536" s="129"/>
      <c r="Q536" s="129"/>
    </row>
    <row r="537" spans="15:17" x14ac:dyDescent="0.25">
      <c r="O537" s="129"/>
      <c r="P537" s="129"/>
      <c r="Q537" s="129"/>
    </row>
    <row r="538" spans="15:17" x14ac:dyDescent="0.25">
      <c r="O538" s="129"/>
      <c r="P538" s="129"/>
      <c r="Q538" s="129"/>
    </row>
    <row r="539" spans="15:17" x14ac:dyDescent="0.25">
      <c r="O539" s="129"/>
      <c r="P539" s="129"/>
      <c r="Q539" s="129"/>
    </row>
    <row r="540" spans="15:17" x14ac:dyDescent="0.25">
      <c r="O540" s="129"/>
      <c r="P540" s="129"/>
      <c r="Q540" s="129"/>
    </row>
    <row r="541" spans="15:17" x14ac:dyDescent="0.25">
      <c r="O541" s="129"/>
      <c r="P541" s="129"/>
      <c r="Q541" s="129"/>
    </row>
    <row r="542" spans="15:17" x14ac:dyDescent="0.25">
      <c r="O542" s="129"/>
      <c r="P542" s="129"/>
      <c r="Q542" s="129"/>
    </row>
    <row r="543" spans="15:17" x14ac:dyDescent="0.25">
      <c r="O543" s="129"/>
      <c r="P543" s="129"/>
      <c r="Q543" s="129"/>
    </row>
    <row r="544" spans="15:17" x14ac:dyDescent="0.25">
      <c r="O544" s="129"/>
      <c r="P544" s="129"/>
      <c r="Q544" s="129"/>
    </row>
    <row r="545" spans="15:17" x14ac:dyDescent="0.25">
      <c r="O545" s="129"/>
      <c r="P545" s="129"/>
      <c r="Q545" s="129"/>
    </row>
    <row r="546" spans="15:17" x14ac:dyDescent="0.25">
      <c r="O546" s="129"/>
      <c r="P546" s="129"/>
      <c r="Q546" s="129"/>
    </row>
    <row r="547" spans="15:17" x14ac:dyDescent="0.25">
      <c r="O547" s="129"/>
      <c r="P547" s="129"/>
      <c r="Q547" s="129"/>
    </row>
    <row r="548" spans="15:17" x14ac:dyDescent="0.25">
      <c r="O548" s="129"/>
      <c r="P548" s="129"/>
      <c r="Q548" s="129"/>
    </row>
    <row r="549" spans="15:17" x14ac:dyDescent="0.25">
      <c r="O549" s="129"/>
      <c r="P549" s="129"/>
      <c r="Q549" s="129"/>
    </row>
    <row r="550" spans="15:17" x14ac:dyDescent="0.25">
      <c r="O550" s="129"/>
      <c r="P550" s="129"/>
      <c r="Q550" s="129"/>
    </row>
    <row r="551" spans="15:17" x14ac:dyDescent="0.25">
      <c r="O551" s="129"/>
      <c r="P551" s="129"/>
      <c r="Q551" s="129"/>
    </row>
    <row r="552" spans="15:17" x14ac:dyDescent="0.25">
      <c r="O552" s="129"/>
      <c r="P552" s="129"/>
      <c r="Q552" s="129"/>
    </row>
    <row r="553" spans="15:17" x14ac:dyDescent="0.25">
      <c r="O553" s="129"/>
      <c r="P553" s="129"/>
      <c r="Q553" s="129"/>
    </row>
    <row r="554" spans="15:17" x14ac:dyDescent="0.25">
      <c r="O554" s="129"/>
      <c r="P554" s="129"/>
      <c r="Q554" s="129"/>
    </row>
    <row r="555" spans="15:17" x14ac:dyDescent="0.25">
      <c r="O555" s="129"/>
      <c r="P555" s="129"/>
      <c r="Q555" s="129"/>
    </row>
    <row r="556" spans="15:17" x14ac:dyDescent="0.25">
      <c r="O556" s="129"/>
      <c r="P556" s="129"/>
      <c r="Q556" s="129"/>
    </row>
    <row r="557" spans="15:17" x14ac:dyDescent="0.25">
      <c r="O557" s="129"/>
      <c r="P557" s="129"/>
      <c r="Q557" s="129"/>
    </row>
    <row r="558" spans="15:17" x14ac:dyDescent="0.25">
      <c r="O558" s="129"/>
      <c r="P558" s="129"/>
      <c r="Q558" s="129"/>
    </row>
    <row r="559" spans="15:17" x14ac:dyDescent="0.25">
      <c r="O559" s="129"/>
      <c r="P559" s="129"/>
      <c r="Q559" s="129"/>
    </row>
    <row r="560" spans="15:17" x14ac:dyDescent="0.25">
      <c r="O560" s="129"/>
      <c r="P560" s="129"/>
      <c r="Q560" s="129"/>
    </row>
    <row r="561" spans="15:17" x14ac:dyDescent="0.25">
      <c r="O561" s="129"/>
      <c r="P561" s="129"/>
      <c r="Q561" s="129"/>
    </row>
    <row r="562" spans="15:17" x14ac:dyDescent="0.25">
      <c r="O562" s="129"/>
      <c r="P562" s="129"/>
      <c r="Q562" s="129"/>
    </row>
    <row r="563" spans="15:17" x14ac:dyDescent="0.25">
      <c r="O563" s="129"/>
      <c r="P563" s="129"/>
      <c r="Q563" s="129"/>
    </row>
    <row r="564" spans="15:17" x14ac:dyDescent="0.25">
      <c r="O564" s="129"/>
      <c r="P564" s="129"/>
      <c r="Q564" s="129"/>
    </row>
    <row r="565" spans="15:17" x14ac:dyDescent="0.25">
      <c r="O565" s="129"/>
      <c r="P565" s="129"/>
      <c r="Q565" s="129"/>
    </row>
    <row r="566" spans="15:17" x14ac:dyDescent="0.25">
      <c r="O566" s="129"/>
      <c r="P566" s="129"/>
      <c r="Q566" s="129"/>
    </row>
    <row r="567" spans="15:17" x14ac:dyDescent="0.25">
      <c r="O567" s="129"/>
      <c r="P567" s="129"/>
      <c r="Q567" s="129"/>
    </row>
    <row r="568" spans="15:17" x14ac:dyDescent="0.25">
      <c r="O568" s="129"/>
      <c r="P568" s="129"/>
      <c r="Q568" s="129"/>
    </row>
    <row r="569" spans="15:17" x14ac:dyDescent="0.25">
      <c r="O569" s="129"/>
      <c r="P569" s="129"/>
      <c r="Q569" s="129"/>
    </row>
    <row r="570" spans="15:17" x14ac:dyDescent="0.25">
      <c r="O570" s="129"/>
      <c r="P570" s="129"/>
      <c r="Q570" s="129"/>
    </row>
    <row r="571" spans="15:17" x14ac:dyDescent="0.25">
      <c r="O571" s="129"/>
      <c r="P571" s="129"/>
      <c r="Q571" s="129"/>
    </row>
    <row r="572" spans="15:17" x14ac:dyDescent="0.25">
      <c r="O572" s="129"/>
      <c r="P572" s="129"/>
      <c r="Q572" s="129"/>
    </row>
    <row r="573" spans="15:17" x14ac:dyDescent="0.25">
      <c r="O573" s="129"/>
      <c r="P573" s="129"/>
      <c r="Q573" s="129"/>
    </row>
    <row r="574" spans="15:17" x14ac:dyDescent="0.25">
      <c r="O574" s="129"/>
      <c r="P574" s="129"/>
      <c r="Q574" s="129"/>
    </row>
    <row r="575" spans="15:17" x14ac:dyDescent="0.25">
      <c r="O575" s="129"/>
      <c r="P575" s="129"/>
      <c r="Q575" s="129"/>
    </row>
    <row r="576" spans="15:17" x14ac:dyDescent="0.25">
      <c r="O576" s="129"/>
      <c r="P576" s="129"/>
      <c r="Q576" s="129"/>
    </row>
    <row r="577" spans="15:17" x14ac:dyDescent="0.25">
      <c r="O577" s="129"/>
      <c r="P577" s="129"/>
      <c r="Q577" s="129"/>
    </row>
    <row r="578" spans="15:17" x14ac:dyDescent="0.25">
      <c r="O578" s="129"/>
      <c r="P578" s="129"/>
      <c r="Q578" s="129"/>
    </row>
    <row r="579" spans="15:17" x14ac:dyDescent="0.25">
      <c r="O579" s="129"/>
      <c r="P579" s="129"/>
      <c r="Q579" s="129"/>
    </row>
    <row r="580" spans="15:17" x14ac:dyDescent="0.25">
      <c r="O580" s="129"/>
      <c r="P580" s="129"/>
      <c r="Q580" s="129"/>
    </row>
    <row r="581" spans="15:17" x14ac:dyDescent="0.25">
      <c r="O581" s="129"/>
      <c r="P581" s="129"/>
      <c r="Q581" s="129"/>
    </row>
    <row r="582" spans="15:17" x14ac:dyDescent="0.25">
      <c r="O582" s="129"/>
      <c r="P582" s="129"/>
      <c r="Q582" s="129"/>
    </row>
    <row r="583" spans="15:17" x14ac:dyDescent="0.25">
      <c r="O583" s="129"/>
      <c r="P583" s="129"/>
      <c r="Q583" s="129"/>
    </row>
    <row r="584" spans="15:17" x14ac:dyDescent="0.25">
      <c r="O584" s="129"/>
      <c r="P584" s="129"/>
      <c r="Q584" s="129"/>
    </row>
    <row r="585" spans="15:17" x14ac:dyDescent="0.25">
      <c r="O585" s="129"/>
      <c r="P585" s="129"/>
      <c r="Q585" s="129"/>
    </row>
    <row r="586" spans="15:17" x14ac:dyDescent="0.25">
      <c r="O586" s="129"/>
      <c r="P586" s="129"/>
      <c r="Q586" s="129"/>
    </row>
    <row r="587" spans="15:17" x14ac:dyDescent="0.25">
      <c r="O587" s="129"/>
      <c r="P587" s="129"/>
      <c r="Q587" s="129"/>
    </row>
    <row r="588" spans="15:17" x14ac:dyDescent="0.25">
      <c r="O588" s="129"/>
      <c r="P588" s="129"/>
      <c r="Q588" s="129"/>
    </row>
    <row r="589" spans="15:17" x14ac:dyDescent="0.25">
      <c r="O589" s="129"/>
      <c r="P589" s="129"/>
      <c r="Q589" s="129"/>
    </row>
    <row r="590" spans="15:17" x14ac:dyDescent="0.25">
      <c r="O590" s="129"/>
      <c r="P590" s="129"/>
      <c r="Q590" s="129"/>
    </row>
    <row r="591" spans="15:17" x14ac:dyDescent="0.25">
      <c r="O591" s="129"/>
      <c r="P591" s="129"/>
      <c r="Q591" s="129"/>
    </row>
    <row r="592" spans="15:17" x14ac:dyDescent="0.25">
      <c r="O592" s="129"/>
      <c r="P592" s="129"/>
      <c r="Q592" s="129"/>
    </row>
    <row r="593" spans="15:17" x14ac:dyDescent="0.25">
      <c r="O593" s="129"/>
      <c r="P593" s="129"/>
      <c r="Q593" s="129"/>
    </row>
    <row r="594" spans="15:17" x14ac:dyDescent="0.25">
      <c r="O594" s="129"/>
      <c r="P594" s="129"/>
      <c r="Q594" s="129"/>
    </row>
    <row r="595" spans="15:17" x14ac:dyDescent="0.25">
      <c r="O595" s="129"/>
      <c r="P595" s="129"/>
      <c r="Q595" s="129"/>
    </row>
    <row r="596" spans="15:17" x14ac:dyDescent="0.25">
      <c r="O596" s="129"/>
      <c r="P596" s="129"/>
      <c r="Q596" s="129"/>
    </row>
    <row r="597" spans="15:17" x14ac:dyDescent="0.25">
      <c r="O597" s="129"/>
      <c r="P597" s="129"/>
      <c r="Q597" s="129"/>
    </row>
    <row r="598" spans="15:17" x14ac:dyDescent="0.25">
      <c r="O598" s="129"/>
      <c r="P598" s="129"/>
      <c r="Q598" s="129"/>
    </row>
    <row r="599" spans="15:17" x14ac:dyDescent="0.25">
      <c r="O599" s="129"/>
      <c r="P599" s="129"/>
      <c r="Q599" s="129"/>
    </row>
    <row r="600" spans="15:17" x14ac:dyDescent="0.25">
      <c r="O600" s="129"/>
      <c r="P600" s="129"/>
      <c r="Q600" s="129"/>
    </row>
    <row r="601" spans="15:17" x14ac:dyDescent="0.25">
      <c r="O601" s="129"/>
      <c r="P601" s="129"/>
      <c r="Q601" s="129"/>
    </row>
    <row r="602" spans="15:17" x14ac:dyDescent="0.25">
      <c r="O602" s="129"/>
      <c r="P602" s="129"/>
      <c r="Q602" s="129"/>
    </row>
    <row r="603" spans="15:17" x14ac:dyDescent="0.25">
      <c r="O603" s="129"/>
      <c r="P603" s="129"/>
      <c r="Q603" s="129"/>
    </row>
    <row r="604" spans="15:17" x14ac:dyDescent="0.25">
      <c r="O604" s="129"/>
      <c r="P604" s="129"/>
      <c r="Q604" s="129"/>
    </row>
    <row r="605" spans="15:17" x14ac:dyDescent="0.25">
      <c r="O605" s="129"/>
      <c r="P605" s="129"/>
      <c r="Q605" s="129"/>
    </row>
    <row r="606" spans="15:17" x14ac:dyDescent="0.25">
      <c r="O606" s="129"/>
      <c r="P606" s="129"/>
      <c r="Q606" s="129"/>
    </row>
    <row r="607" spans="15:17" x14ac:dyDescent="0.25">
      <c r="O607" s="129"/>
      <c r="P607" s="129"/>
      <c r="Q607" s="129"/>
    </row>
    <row r="608" spans="15:17" x14ac:dyDescent="0.25">
      <c r="O608" s="129"/>
      <c r="P608" s="129"/>
      <c r="Q608" s="129"/>
    </row>
    <row r="609" spans="15:17" x14ac:dyDescent="0.25">
      <c r="O609" s="129"/>
      <c r="P609" s="129"/>
      <c r="Q609" s="129"/>
    </row>
    <row r="610" spans="15:17" x14ac:dyDescent="0.25">
      <c r="O610" s="129"/>
      <c r="P610" s="129"/>
      <c r="Q610" s="129"/>
    </row>
    <row r="611" spans="15:17" x14ac:dyDescent="0.25">
      <c r="O611" s="129"/>
      <c r="P611" s="129"/>
      <c r="Q611" s="129"/>
    </row>
    <row r="612" spans="15:17" x14ac:dyDescent="0.25">
      <c r="O612" s="129"/>
      <c r="P612" s="129"/>
      <c r="Q612" s="129"/>
    </row>
    <row r="613" spans="15:17" x14ac:dyDescent="0.25">
      <c r="O613" s="129"/>
      <c r="P613" s="129"/>
      <c r="Q613" s="129"/>
    </row>
    <row r="614" spans="15:17" x14ac:dyDescent="0.25">
      <c r="O614" s="129"/>
      <c r="P614" s="129"/>
      <c r="Q614" s="129"/>
    </row>
    <row r="615" spans="15:17" x14ac:dyDescent="0.25">
      <c r="O615" s="129"/>
      <c r="P615" s="129"/>
      <c r="Q615" s="129"/>
    </row>
    <row r="616" spans="15:17" x14ac:dyDescent="0.25">
      <c r="O616" s="129"/>
      <c r="P616" s="129"/>
      <c r="Q616" s="129"/>
    </row>
    <row r="617" spans="15:17" x14ac:dyDescent="0.25">
      <c r="O617" s="129"/>
      <c r="P617" s="129"/>
      <c r="Q617" s="129"/>
    </row>
    <row r="618" spans="15:17" x14ac:dyDescent="0.25">
      <c r="O618" s="129"/>
      <c r="P618" s="129"/>
      <c r="Q618" s="129"/>
    </row>
    <row r="619" spans="15:17" x14ac:dyDescent="0.25">
      <c r="O619" s="129"/>
      <c r="P619" s="129"/>
      <c r="Q619" s="129"/>
    </row>
    <row r="620" spans="15:17" x14ac:dyDescent="0.25">
      <c r="O620" s="129"/>
      <c r="P620" s="129"/>
      <c r="Q620" s="129"/>
    </row>
    <row r="621" spans="15:17" x14ac:dyDescent="0.25">
      <c r="O621" s="129"/>
      <c r="P621" s="129"/>
      <c r="Q621" s="129"/>
    </row>
    <row r="622" spans="15:17" x14ac:dyDescent="0.25">
      <c r="O622" s="129"/>
      <c r="P622" s="129"/>
      <c r="Q622" s="129"/>
    </row>
    <row r="623" spans="15:17" x14ac:dyDescent="0.25">
      <c r="O623" s="129"/>
      <c r="P623" s="129"/>
      <c r="Q623" s="129"/>
    </row>
    <row r="624" spans="15:17" x14ac:dyDescent="0.25">
      <c r="O624" s="129"/>
      <c r="P624" s="129"/>
      <c r="Q624" s="129"/>
    </row>
    <row r="625" spans="15:17" x14ac:dyDescent="0.25">
      <c r="O625" s="129"/>
      <c r="P625" s="129"/>
      <c r="Q625" s="129"/>
    </row>
    <row r="626" spans="15:17" x14ac:dyDescent="0.25">
      <c r="O626" s="129"/>
      <c r="P626" s="129"/>
      <c r="Q626" s="129"/>
    </row>
    <row r="627" spans="15:17" x14ac:dyDescent="0.25">
      <c r="O627" s="129"/>
      <c r="P627" s="129"/>
      <c r="Q627" s="129"/>
    </row>
    <row r="628" spans="15:17" x14ac:dyDescent="0.25">
      <c r="O628" s="129"/>
      <c r="P628" s="129"/>
      <c r="Q628" s="129"/>
    </row>
    <row r="629" spans="15:17" x14ac:dyDescent="0.25">
      <c r="O629" s="129"/>
      <c r="P629" s="129"/>
      <c r="Q629" s="129"/>
    </row>
    <row r="630" spans="15:17" x14ac:dyDescent="0.25">
      <c r="O630" s="129"/>
      <c r="P630" s="129"/>
      <c r="Q630" s="129"/>
    </row>
    <row r="631" spans="15:17" x14ac:dyDescent="0.25">
      <c r="O631" s="129"/>
      <c r="P631" s="129"/>
      <c r="Q631" s="129"/>
    </row>
    <row r="632" spans="15:17" x14ac:dyDescent="0.25">
      <c r="O632" s="129"/>
      <c r="P632" s="129"/>
      <c r="Q632" s="129"/>
    </row>
    <row r="633" spans="15:17" x14ac:dyDescent="0.25">
      <c r="O633" s="129"/>
      <c r="P633" s="129"/>
      <c r="Q633" s="129"/>
    </row>
    <row r="634" spans="15:17" x14ac:dyDescent="0.25">
      <c r="O634" s="129"/>
      <c r="P634" s="129"/>
      <c r="Q634" s="129"/>
    </row>
    <row r="635" spans="15:17" x14ac:dyDescent="0.25">
      <c r="O635" s="129"/>
      <c r="P635" s="129"/>
      <c r="Q635" s="129"/>
    </row>
    <row r="636" spans="15:17" x14ac:dyDescent="0.25">
      <c r="O636" s="129"/>
      <c r="P636" s="129"/>
      <c r="Q636" s="129"/>
    </row>
    <row r="637" spans="15:17" x14ac:dyDescent="0.25">
      <c r="O637" s="129"/>
      <c r="P637" s="129"/>
      <c r="Q637" s="129"/>
    </row>
    <row r="638" spans="15:17" x14ac:dyDescent="0.25">
      <c r="O638" s="129"/>
      <c r="P638" s="129"/>
      <c r="Q638" s="129"/>
    </row>
    <row r="639" spans="15:17" x14ac:dyDescent="0.25">
      <c r="O639" s="129"/>
      <c r="P639" s="129"/>
      <c r="Q639" s="129"/>
    </row>
    <row r="640" spans="15:17" x14ac:dyDescent="0.25">
      <c r="O640" s="129"/>
      <c r="P640" s="129"/>
      <c r="Q640" s="129"/>
    </row>
    <row r="641" spans="15:17" x14ac:dyDescent="0.25">
      <c r="O641" s="129"/>
      <c r="P641" s="129"/>
      <c r="Q641" s="129"/>
    </row>
    <row r="642" spans="15:17" x14ac:dyDescent="0.25">
      <c r="O642" s="129"/>
      <c r="P642" s="129"/>
      <c r="Q642" s="129"/>
    </row>
    <row r="643" spans="15:17" x14ac:dyDescent="0.25">
      <c r="O643" s="129"/>
      <c r="P643" s="129"/>
      <c r="Q643" s="129"/>
    </row>
    <row r="644" spans="15:17" x14ac:dyDescent="0.25">
      <c r="O644" s="129"/>
      <c r="P644" s="129"/>
      <c r="Q644" s="129"/>
    </row>
    <row r="645" spans="15:17" x14ac:dyDescent="0.25">
      <c r="O645" s="129"/>
      <c r="P645" s="129"/>
      <c r="Q645" s="129"/>
    </row>
    <row r="646" spans="15:17" x14ac:dyDescent="0.25">
      <c r="O646" s="129"/>
      <c r="P646" s="129"/>
      <c r="Q646" s="129"/>
    </row>
    <row r="647" spans="15:17" x14ac:dyDescent="0.25">
      <c r="O647" s="129"/>
      <c r="P647" s="129"/>
      <c r="Q647" s="129"/>
    </row>
    <row r="648" spans="15:17" x14ac:dyDescent="0.25">
      <c r="O648" s="129"/>
      <c r="P648" s="129"/>
      <c r="Q648" s="129"/>
    </row>
    <row r="649" spans="15:17" x14ac:dyDescent="0.25">
      <c r="O649" s="129"/>
      <c r="P649" s="129"/>
      <c r="Q649" s="129"/>
    </row>
    <row r="650" spans="15:17" x14ac:dyDescent="0.25">
      <c r="O650" s="129"/>
      <c r="P650" s="129"/>
      <c r="Q650" s="129"/>
    </row>
    <row r="651" spans="15:17" x14ac:dyDescent="0.25">
      <c r="O651" s="129"/>
      <c r="P651" s="129"/>
      <c r="Q651" s="129"/>
    </row>
    <row r="652" spans="15:17" x14ac:dyDescent="0.25">
      <c r="O652" s="129"/>
      <c r="P652" s="129"/>
      <c r="Q652" s="129"/>
    </row>
    <row r="653" spans="15:17" x14ac:dyDescent="0.25">
      <c r="O653" s="129"/>
      <c r="P653" s="129"/>
      <c r="Q653" s="129"/>
    </row>
    <row r="654" spans="15:17" x14ac:dyDescent="0.25">
      <c r="O654" s="129"/>
      <c r="P654" s="129"/>
      <c r="Q654" s="129"/>
    </row>
    <row r="655" spans="15:17" x14ac:dyDescent="0.25">
      <c r="O655" s="129"/>
      <c r="P655" s="129"/>
      <c r="Q655" s="129"/>
    </row>
    <row r="656" spans="15:17" x14ac:dyDescent="0.25">
      <c r="O656" s="129"/>
      <c r="P656" s="129"/>
      <c r="Q656" s="129"/>
    </row>
    <row r="657" spans="15:17" x14ac:dyDescent="0.25">
      <c r="O657" s="129"/>
      <c r="P657" s="129"/>
      <c r="Q657" s="129"/>
    </row>
    <row r="658" spans="15:17" x14ac:dyDescent="0.25">
      <c r="O658" s="129"/>
      <c r="P658" s="129"/>
      <c r="Q658" s="129"/>
    </row>
    <row r="659" spans="15:17" x14ac:dyDescent="0.25">
      <c r="O659" s="129"/>
      <c r="P659" s="129"/>
      <c r="Q659" s="129"/>
    </row>
    <row r="660" spans="15:17" x14ac:dyDescent="0.25">
      <c r="O660" s="129"/>
      <c r="P660" s="129"/>
      <c r="Q660" s="129"/>
    </row>
    <row r="661" spans="15:17" x14ac:dyDescent="0.25">
      <c r="O661" s="129"/>
      <c r="P661" s="129"/>
      <c r="Q661" s="129"/>
    </row>
    <row r="662" spans="15:17" x14ac:dyDescent="0.25">
      <c r="O662" s="129"/>
      <c r="P662" s="129"/>
      <c r="Q662" s="129"/>
    </row>
    <row r="663" spans="15:17" x14ac:dyDescent="0.25">
      <c r="O663" s="129"/>
      <c r="P663" s="129"/>
      <c r="Q663" s="129"/>
    </row>
    <row r="664" spans="15:17" x14ac:dyDescent="0.25">
      <c r="O664" s="129"/>
      <c r="P664" s="129"/>
      <c r="Q664" s="129"/>
    </row>
    <row r="665" spans="15:17" x14ac:dyDescent="0.25">
      <c r="O665" s="129"/>
      <c r="P665" s="129"/>
      <c r="Q665" s="129"/>
    </row>
    <row r="666" spans="15:17" x14ac:dyDescent="0.25">
      <c r="O666" s="129"/>
      <c r="P666" s="129"/>
      <c r="Q666" s="129"/>
    </row>
    <row r="667" spans="15:17" x14ac:dyDescent="0.25">
      <c r="O667" s="129"/>
      <c r="P667" s="129"/>
      <c r="Q667" s="129"/>
    </row>
    <row r="668" spans="15:17" x14ac:dyDescent="0.25">
      <c r="O668" s="129"/>
      <c r="P668" s="129"/>
      <c r="Q668" s="129"/>
    </row>
    <row r="669" spans="15:17" x14ac:dyDescent="0.25">
      <c r="O669" s="129"/>
      <c r="P669" s="129"/>
      <c r="Q669" s="129"/>
    </row>
    <row r="670" spans="15:17" x14ac:dyDescent="0.25">
      <c r="O670" s="129"/>
      <c r="P670" s="129"/>
      <c r="Q670" s="129"/>
    </row>
    <row r="671" spans="15:17" x14ac:dyDescent="0.25">
      <c r="O671" s="129"/>
      <c r="P671" s="129"/>
      <c r="Q671" s="129"/>
    </row>
    <row r="672" spans="15:17" x14ac:dyDescent="0.25">
      <c r="O672" s="129"/>
      <c r="P672" s="129"/>
      <c r="Q672" s="129"/>
    </row>
    <row r="673" spans="15:17" x14ac:dyDescent="0.25">
      <c r="O673" s="129"/>
      <c r="P673" s="129"/>
      <c r="Q673" s="129"/>
    </row>
    <row r="674" spans="15:17" x14ac:dyDescent="0.25">
      <c r="O674" s="129"/>
      <c r="P674" s="129"/>
      <c r="Q674" s="129"/>
    </row>
    <row r="675" spans="15:17" x14ac:dyDescent="0.25">
      <c r="O675" s="129"/>
      <c r="P675" s="129"/>
      <c r="Q675" s="129"/>
    </row>
    <row r="676" spans="15:17" x14ac:dyDescent="0.25">
      <c r="O676" s="129"/>
      <c r="P676" s="129"/>
      <c r="Q676" s="129"/>
    </row>
    <row r="677" spans="15:17" x14ac:dyDescent="0.25">
      <c r="O677" s="129"/>
      <c r="P677" s="129"/>
      <c r="Q677" s="129"/>
    </row>
    <row r="678" spans="15:17" x14ac:dyDescent="0.25">
      <c r="O678" s="129"/>
      <c r="P678" s="129"/>
      <c r="Q678" s="129"/>
    </row>
    <row r="679" spans="15:17" x14ac:dyDescent="0.25">
      <c r="O679" s="129"/>
      <c r="P679" s="129"/>
      <c r="Q679" s="129"/>
    </row>
    <row r="680" spans="15:17" x14ac:dyDescent="0.25">
      <c r="O680" s="129"/>
      <c r="P680" s="129"/>
      <c r="Q680" s="129"/>
    </row>
    <row r="681" spans="15:17" x14ac:dyDescent="0.25">
      <c r="O681" s="129"/>
      <c r="P681" s="129"/>
      <c r="Q681" s="129"/>
    </row>
    <row r="682" spans="15:17" x14ac:dyDescent="0.25">
      <c r="O682" s="129"/>
      <c r="P682" s="129"/>
      <c r="Q682" s="129"/>
    </row>
    <row r="683" spans="15:17" x14ac:dyDescent="0.25">
      <c r="O683" s="129"/>
      <c r="P683" s="129"/>
      <c r="Q683" s="129"/>
    </row>
    <row r="684" spans="15:17" x14ac:dyDescent="0.25">
      <c r="O684" s="129"/>
      <c r="P684" s="129"/>
      <c r="Q684" s="129"/>
    </row>
    <row r="685" spans="15:17" x14ac:dyDescent="0.25">
      <c r="O685" s="129"/>
      <c r="P685" s="129"/>
      <c r="Q685" s="129"/>
    </row>
    <row r="686" spans="15:17" x14ac:dyDescent="0.25">
      <c r="O686" s="129"/>
      <c r="P686" s="129"/>
      <c r="Q686" s="129"/>
    </row>
    <row r="687" spans="15:17" x14ac:dyDescent="0.25">
      <c r="O687" s="129"/>
      <c r="P687" s="129"/>
      <c r="Q687" s="129"/>
    </row>
    <row r="688" spans="15:17" x14ac:dyDescent="0.25">
      <c r="O688" s="129"/>
      <c r="P688" s="129"/>
      <c r="Q688" s="129"/>
    </row>
    <row r="689" spans="15:17" x14ac:dyDescent="0.25">
      <c r="O689" s="129"/>
      <c r="P689" s="129"/>
      <c r="Q689" s="129"/>
    </row>
    <row r="690" spans="15:17" x14ac:dyDescent="0.25">
      <c r="O690" s="129"/>
      <c r="P690" s="129"/>
      <c r="Q690" s="129"/>
    </row>
    <row r="691" spans="15:17" x14ac:dyDescent="0.25">
      <c r="O691" s="129"/>
      <c r="P691" s="129"/>
      <c r="Q691" s="129"/>
    </row>
    <row r="692" spans="15:17" x14ac:dyDescent="0.25">
      <c r="O692" s="129"/>
      <c r="P692" s="129"/>
      <c r="Q692" s="129"/>
    </row>
    <row r="693" spans="15:17" x14ac:dyDescent="0.25">
      <c r="O693" s="129"/>
      <c r="P693" s="129"/>
      <c r="Q693" s="129"/>
    </row>
    <row r="694" spans="15:17" x14ac:dyDescent="0.25">
      <c r="O694" s="129"/>
      <c r="P694" s="129"/>
      <c r="Q694" s="129"/>
    </row>
    <row r="695" spans="15:17" x14ac:dyDescent="0.25">
      <c r="O695" s="129"/>
      <c r="P695" s="129"/>
      <c r="Q695" s="129"/>
    </row>
    <row r="696" spans="15:17" x14ac:dyDescent="0.25">
      <c r="O696" s="129"/>
      <c r="P696" s="129"/>
      <c r="Q696" s="129"/>
    </row>
    <row r="697" spans="15:17" x14ac:dyDescent="0.25">
      <c r="O697" s="129"/>
      <c r="P697" s="129"/>
      <c r="Q697" s="129"/>
    </row>
    <row r="698" spans="15:17" x14ac:dyDescent="0.25">
      <c r="O698" s="129"/>
      <c r="P698" s="129"/>
      <c r="Q698" s="129"/>
    </row>
    <row r="699" spans="15:17" x14ac:dyDescent="0.25">
      <c r="O699" s="129"/>
      <c r="P699" s="129"/>
      <c r="Q699" s="129"/>
    </row>
    <row r="700" spans="15:17" x14ac:dyDescent="0.25">
      <c r="O700" s="129"/>
      <c r="P700" s="129"/>
      <c r="Q700" s="129"/>
    </row>
    <row r="701" spans="15:17" x14ac:dyDescent="0.25">
      <c r="O701" s="129"/>
      <c r="P701" s="129"/>
      <c r="Q701" s="129"/>
    </row>
    <row r="702" spans="15:17" x14ac:dyDescent="0.25">
      <c r="O702" s="129"/>
      <c r="P702" s="129"/>
      <c r="Q702" s="129"/>
    </row>
    <row r="703" spans="15:17" x14ac:dyDescent="0.25">
      <c r="O703" s="129"/>
      <c r="P703" s="129"/>
      <c r="Q703" s="129"/>
    </row>
    <row r="704" spans="15:17" x14ac:dyDescent="0.25">
      <c r="O704" s="129"/>
      <c r="P704" s="129"/>
      <c r="Q704" s="129"/>
    </row>
    <row r="705" spans="15:17" x14ac:dyDescent="0.25">
      <c r="O705" s="129"/>
      <c r="P705" s="129"/>
      <c r="Q705" s="129"/>
    </row>
    <row r="706" spans="15:17" x14ac:dyDescent="0.25">
      <c r="O706" s="129"/>
      <c r="P706" s="129"/>
      <c r="Q706" s="129"/>
    </row>
    <row r="707" spans="15:17" x14ac:dyDescent="0.25">
      <c r="O707" s="129"/>
      <c r="P707" s="129"/>
      <c r="Q707" s="129"/>
    </row>
    <row r="708" spans="15:17" x14ac:dyDescent="0.25">
      <c r="O708" s="129"/>
      <c r="P708" s="129"/>
      <c r="Q708" s="129"/>
    </row>
    <row r="709" spans="15:17" x14ac:dyDescent="0.25">
      <c r="O709" s="129"/>
      <c r="P709" s="129"/>
      <c r="Q709" s="129"/>
    </row>
    <row r="710" spans="15:17" x14ac:dyDescent="0.25">
      <c r="O710" s="129"/>
      <c r="P710" s="129"/>
      <c r="Q710" s="129"/>
    </row>
    <row r="711" spans="15:17" x14ac:dyDescent="0.25">
      <c r="O711" s="129"/>
      <c r="P711" s="129"/>
      <c r="Q711" s="129"/>
    </row>
    <row r="712" spans="15:17" x14ac:dyDescent="0.25">
      <c r="O712" s="129"/>
      <c r="P712" s="129"/>
      <c r="Q712" s="129"/>
    </row>
    <row r="713" spans="15:17" x14ac:dyDescent="0.25">
      <c r="O713" s="129"/>
      <c r="P713" s="129"/>
      <c r="Q713" s="129"/>
    </row>
    <row r="714" spans="15:17" x14ac:dyDescent="0.25">
      <c r="O714" s="129"/>
      <c r="P714" s="129"/>
      <c r="Q714" s="129"/>
    </row>
    <row r="715" spans="15:17" x14ac:dyDescent="0.25">
      <c r="O715" s="129"/>
      <c r="P715" s="129"/>
      <c r="Q715" s="129"/>
    </row>
    <row r="716" spans="15:17" x14ac:dyDescent="0.25">
      <c r="O716" s="129"/>
      <c r="P716" s="129"/>
      <c r="Q716" s="129"/>
    </row>
    <row r="717" spans="15:17" x14ac:dyDescent="0.25">
      <c r="O717" s="129"/>
      <c r="P717" s="129"/>
      <c r="Q717" s="129"/>
    </row>
    <row r="718" spans="15:17" x14ac:dyDescent="0.25">
      <c r="O718" s="129"/>
      <c r="P718" s="129"/>
      <c r="Q718" s="129"/>
    </row>
    <row r="719" spans="15:17" x14ac:dyDescent="0.25">
      <c r="O719" s="129"/>
      <c r="P719" s="129"/>
      <c r="Q719" s="129"/>
    </row>
    <row r="720" spans="15:17" x14ac:dyDescent="0.25">
      <c r="O720" s="129"/>
      <c r="P720" s="129"/>
      <c r="Q720" s="129"/>
    </row>
    <row r="721" spans="15:17" x14ac:dyDescent="0.25">
      <c r="O721" s="129"/>
      <c r="P721" s="129"/>
      <c r="Q721" s="129"/>
    </row>
    <row r="722" spans="15:17" x14ac:dyDescent="0.25">
      <c r="O722" s="129"/>
      <c r="P722" s="129"/>
      <c r="Q722" s="129"/>
    </row>
    <row r="723" spans="15:17" x14ac:dyDescent="0.25">
      <c r="O723" s="129"/>
      <c r="P723" s="129"/>
      <c r="Q723" s="129"/>
    </row>
    <row r="724" spans="15:17" x14ac:dyDescent="0.25">
      <c r="O724" s="129"/>
      <c r="P724" s="129"/>
      <c r="Q724" s="129"/>
    </row>
    <row r="725" spans="15:17" x14ac:dyDescent="0.25">
      <c r="O725" s="129"/>
      <c r="P725" s="129"/>
      <c r="Q725" s="129"/>
    </row>
    <row r="726" spans="15:17" x14ac:dyDescent="0.25">
      <c r="O726" s="129"/>
      <c r="P726" s="129"/>
      <c r="Q726" s="129"/>
    </row>
    <row r="727" spans="15:17" x14ac:dyDescent="0.25">
      <c r="O727" s="129"/>
      <c r="P727" s="129"/>
      <c r="Q727" s="129"/>
    </row>
    <row r="728" spans="15:17" x14ac:dyDescent="0.25">
      <c r="O728" s="129"/>
      <c r="P728" s="129"/>
      <c r="Q728" s="129"/>
    </row>
    <row r="729" spans="15:17" x14ac:dyDescent="0.25">
      <c r="O729" s="129"/>
      <c r="P729" s="129"/>
      <c r="Q729" s="129"/>
    </row>
    <row r="730" spans="15:17" x14ac:dyDescent="0.25">
      <c r="O730" s="129"/>
      <c r="P730" s="129"/>
      <c r="Q730" s="129"/>
    </row>
    <row r="731" spans="15:17" x14ac:dyDescent="0.25">
      <c r="O731" s="129"/>
      <c r="P731" s="129"/>
      <c r="Q731" s="129"/>
    </row>
    <row r="732" spans="15:17" x14ac:dyDescent="0.25">
      <c r="O732" s="129"/>
      <c r="P732" s="129"/>
      <c r="Q732" s="129"/>
    </row>
    <row r="733" spans="15:17" x14ac:dyDescent="0.25">
      <c r="O733" s="129"/>
      <c r="P733" s="129"/>
      <c r="Q733" s="129"/>
    </row>
    <row r="734" spans="15:17" x14ac:dyDescent="0.25">
      <c r="O734" s="129"/>
      <c r="P734" s="129"/>
      <c r="Q734" s="129"/>
    </row>
    <row r="735" spans="15:17" x14ac:dyDescent="0.25">
      <c r="O735" s="129"/>
      <c r="P735" s="129"/>
      <c r="Q735" s="129"/>
    </row>
    <row r="736" spans="15:17" x14ac:dyDescent="0.25">
      <c r="O736" s="129"/>
      <c r="P736" s="129"/>
      <c r="Q736" s="129"/>
    </row>
    <row r="737" spans="15:17" x14ac:dyDescent="0.25">
      <c r="O737" s="129"/>
      <c r="P737" s="129"/>
      <c r="Q737" s="129"/>
    </row>
    <row r="738" spans="15:17" x14ac:dyDescent="0.25">
      <c r="O738" s="129"/>
      <c r="P738" s="129"/>
      <c r="Q738" s="129"/>
    </row>
    <row r="739" spans="15:17" x14ac:dyDescent="0.25">
      <c r="O739" s="129"/>
      <c r="P739" s="129"/>
      <c r="Q739" s="129"/>
    </row>
    <row r="740" spans="15:17" x14ac:dyDescent="0.25">
      <c r="O740" s="129"/>
      <c r="P740" s="129"/>
      <c r="Q740" s="129"/>
    </row>
    <row r="741" spans="15:17" x14ac:dyDescent="0.25">
      <c r="O741" s="129"/>
      <c r="P741" s="129"/>
      <c r="Q741" s="129"/>
    </row>
    <row r="742" spans="15:17" x14ac:dyDescent="0.25">
      <c r="O742" s="129"/>
      <c r="P742" s="129"/>
      <c r="Q742" s="129"/>
    </row>
    <row r="743" spans="15:17" x14ac:dyDescent="0.25">
      <c r="O743" s="129"/>
      <c r="P743" s="129"/>
      <c r="Q743" s="129"/>
    </row>
    <row r="744" spans="15:17" x14ac:dyDescent="0.25">
      <c r="O744" s="129"/>
      <c r="P744" s="129"/>
      <c r="Q744" s="129"/>
    </row>
    <row r="745" spans="15:17" x14ac:dyDescent="0.25">
      <c r="O745" s="129"/>
      <c r="P745" s="129"/>
      <c r="Q745" s="129"/>
    </row>
    <row r="746" spans="15:17" x14ac:dyDescent="0.25">
      <c r="O746" s="129"/>
      <c r="P746" s="129"/>
      <c r="Q746" s="129"/>
    </row>
    <row r="747" spans="15:17" x14ac:dyDescent="0.25">
      <c r="O747" s="129"/>
      <c r="P747" s="129"/>
      <c r="Q747" s="129"/>
    </row>
    <row r="748" spans="15:17" x14ac:dyDescent="0.25">
      <c r="O748" s="129"/>
      <c r="P748" s="129"/>
      <c r="Q748" s="129"/>
    </row>
    <row r="749" spans="15:17" x14ac:dyDescent="0.25">
      <c r="O749" s="129"/>
      <c r="P749" s="129"/>
      <c r="Q749" s="129"/>
    </row>
    <row r="750" spans="15:17" x14ac:dyDescent="0.25">
      <c r="O750" s="129"/>
      <c r="P750" s="129"/>
      <c r="Q750" s="129"/>
    </row>
    <row r="751" spans="15:17" x14ac:dyDescent="0.25">
      <c r="O751" s="129"/>
      <c r="P751" s="129"/>
      <c r="Q751" s="129"/>
    </row>
    <row r="752" spans="15:17" x14ac:dyDescent="0.25">
      <c r="O752" s="129"/>
      <c r="P752" s="129"/>
      <c r="Q752" s="129"/>
    </row>
    <row r="753" spans="15:17" x14ac:dyDescent="0.25">
      <c r="O753" s="129"/>
      <c r="P753" s="129"/>
      <c r="Q753" s="129"/>
    </row>
    <row r="754" spans="15:17" x14ac:dyDescent="0.25">
      <c r="O754" s="129"/>
      <c r="P754" s="129"/>
      <c r="Q754" s="129"/>
    </row>
    <row r="755" spans="15:17" x14ac:dyDescent="0.25">
      <c r="O755" s="129"/>
      <c r="P755" s="129"/>
      <c r="Q755" s="129"/>
    </row>
    <row r="756" spans="15:17" x14ac:dyDescent="0.25">
      <c r="O756" s="129"/>
      <c r="P756" s="129"/>
      <c r="Q756" s="129"/>
    </row>
    <row r="757" spans="15:17" x14ac:dyDescent="0.25">
      <c r="O757" s="129"/>
      <c r="P757" s="129"/>
      <c r="Q757" s="129"/>
    </row>
    <row r="758" spans="15:17" x14ac:dyDescent="0.25">
      <c r="O758" s="129"/>
      <c r="P758" s="129"/>
      <c r="Q758" s="129"/>
    </row>
    <row r="759" spans="15:17" x14ac:dyDescent="0.25">
      <c r="O759" s="129"/>
      <c r="P759" s="129"/>
      <c r="Q759" s="129"/>
    </row>
    <row r="760" spans="15:17" x14ac:dyDescent="0.25">
      <c r="O760" s="129"/>
      <c r="P760" s="129"/>
      <c r="Q760" s="129"/>
    </row>
    <row r="761" spans="15:17" x14ac:dyDescent="0.25">
      <c r="O761" s="129"/>
      <c r="P761" s="129"/>
      <c r="Q761" s="129"/>
    </row>
    <row r="762" spans="15:17" x14ac:dyDescent="0.25">
      <c r="O762" s="129"/>
      <c r="P762" s="129"/>
      <c r="Q762" s="129"/>
    </row>
    <row r="763" spans="15:17" x14ac:dyDescent="0.25">
      <c r="O763" s="129"/>
      <c r="P763" s="129"/>
      <c r="Q763" s="129"/>
    </row>
    <row r="764" spans="15:17" x14ac:dyDescent="0.25">
      <c r="O764" s="129"/>
      <c r="P764" s="129"/>
      <c r="Q764" s="129"/>
    </row>
    <row r="765" spans="15:17" x14ac:dyDescent="0.25">
      <c r="O765" s="129"/>
      <c r="P765" s="129"/>
      <c r="Q765" s="129"/>
    </row>
    <row r="766" spans="15:17" x14ac:dyDescent="0.25">
      <c r="O766" s="129"/>
      <c r="P766" s="129"/>
      <c r="Q766" s="129"/>
    </row>
    <row r="767" spans="15:17" x14ac:dyDescent="0.25">
      <c r="O767" s="129"/>
      <c r="P767" s="129"/>
      <c r="Q767" s="129"/>
    </row>
    <row r="768" spans="15:17" x14ac:dyDescent="0.25">
      <c r="O768" s="129"/>
      <c r="P768" s="129"/>
      <c r="Q768" s="129"/>
    </row>
    <row r="769" spans="15:17" x14ac:dyDescent="0.25">
      <c r="O769" s="129"/>
      <c r="P769" s="129"/>
      <c r="Q769" s="129"/>
    </row>
    <row r="770" spans="15:17" x14ac:dyDescent="0.25">
      <c r="O770" s="129"/>
      <c r="P770" s="129"/>
      <c r="Q770" s="129"/>
    </row>
    <row r="771" spans="15:17" x14ac:dyDescent="0.25">
      <c r="O771" s="129"/>
      <c r="P771" s="129"/>
      <c r="Q771" s="129"/>
    </row>
    <row r="772" spans="15:17" x14ac:dyDescent="0.25">
      <c r="O772" s="129"/>
      <c r="P772" s="129"/>
      <c r="Q772" s="129"/>
    </row>
    <row r="773" spans="15:17" x14ac:dyDescent="0.25">
      <c r="O773" s="129"/>
      <c r="P773" s="129"/>
      <c r="Q773" s="129"/>
    </row>
    <row r="774" spans="15:17" x14ac:dyDescent="0.25">
      <c r="O774" s="129"/>
      <c r="P774" s="129"/>
      <c r="Q774" s="129"/>
    </row>
    <row r="775" spans="15:17" x14ac:dyDescent="0.25">
      <c r="O775" s="129"/>
      <c r="P775" s="129"/>
      <c r="Q775" s="129"/>
    </row>
    <row r="776" spans="15:17" x14ac:dyDescent="0.25">
      <c r="O776" s="129"/>
      <c r="P776" s="129"/>
      <c r="Q776" s="129"/>
    </row>
    <row r="777" spans="15:17" x14ac:dyDescent="0.25">
      <c r="O777" s="129"/>
      <c r="P777" s="129"/>
      <c r="Q777" s="129"/>
    </row>
    <row r="778" spans="15:17" x14ac:dyDescent="0.25">
      <c r="O778" s="129"/>
      <c r="P778" s="129"/>
      <c r="Q778" s="129"/>
    </row>
    <row r="779" spans="15:17" x14ac:dyDescent="0.25">
      <c r="O779" s="129"/>
      <c r="P779" s="129"/>
      <c r="Q779" s="129"/>
    </row>
    <row r="780" spans="15:17" x14ac:dyDescent="0.25">
      <c r="O780" s="129"/>
      <c r="P780" s="129"/>
      <c r="Q780" s="129"/>
    </row>
    <row r="781" spans="15:17" x14ac:dyDescent="0.25">
      <c r="O781" s="129"/>
      <c r="P781" s="129"/>
      <c r="Q781" s="129"/>
    </row>
    <row r="782" spans="15:17" x14ac:dyDescent="0.25">
      <c r="O782" s="129"/>
      <c r="P782" s="129"/>
      <c r="Q782" s="129"/>
    </row>
    <row r="783" spans="15:17" x14ac:dyDescent="0.25">
      <c r="O783" s="129"/>
      <c r="P783" s="129"/>
      <c r="Q783" s="129"/>
    </row>
    <row r="784" spans="15:17" x14ac:dyDescent="0.25">
      <c r="O784" s="129"/>
      <c r="P784" s="129"/>
      <c r="Q784" s="129"/>
    </row>
    <row r="785" spans="15:17" x14ac:dyDescent="0.25">
      <c r="O785" s="129"/>
      <c r="P785" s="129"/>
      <c r="Q785" s="129"/>
    </row>
    <row r="786" spans="15:17" x14ac:dyDescent="0.25">
      <c r="O786" s="129"/>
      <c r="P786" s="129"/>
      <c r="Q786" s="129"/>
    </row>
    <row r="787" spans="15:17" x14ac:dyDescent="0.25">
      <c r="O787" s="129"/>
      <c r="P787" s="129"/>
      <c r="Q787" s="129"/>
    </row>
    <row r="788" spans="15:17" x14ac:dyDescent="0.25">
      <c r="O788" s="129"/>
      <c r="P788" s="129"/>
      <c r="Q788" s="129"/>
    </row>
    <row r="789" spans="15:17" x14ac:dyDescent="0.25">
      <c r="O789" s="129"/>
      <c r="P789" s="129"/>
      <c r="Q789" s="129"/>
    </row>
    <row r="790" spans="15:17" x14ac:dyDescent="0.25">
      <c r="O790" s="129"/>
      <c r="P790" s="129"/>
      <c r="Q790" s="129"/>
    </row>
    <row r="791" spans="15:17" x14ac:dyDescent="0.25">
      <c r="O791" s="129"/>
      <c r="P791" s="129"/>
      <c r="Q791" s="129"/>
    </row>
    <row r="792" spans="15:17" x14ac:dyDescent="0.25">
      <c r="O792" s="129"/>
      <c r="P792" s="129"/>
      <c r="Q792" s="129"/>
    </row>
    <row r="793" spans="15:17" x14ac:dyDescent="0.25">
      <c r="O793" s="129"/>
      <c r="P793" s="129"/>
      <c r="Q793" s="129"/>
    </row>
    <row r="794" spans="15:17" x14ac:dyDescent="0.25">
      <c r="O794" s="129"/>
      <c r="P794" s="129"/>
      <c r="Q794" s="129"/>
    </row>
    <row r="795" spans="15:17" x14ac:dyDescent="0.25">
      <c r="O795" s="129"/>
      <c r="P795" s="129"/>
      <c r="Q795" s="129"/>
    </row>
    <row r="796" spans="15:17" x14ac:dyDescent="0.25">
      <c r="O796" s="129"/>
      <c r="P796" s="129"/>
      <c r="Q796" s="129"/>
    </row>
    <row r="797" spans="15:17" x14ac:dyDescent="0.25">
      <c r="O797" s="129"/>
      <c r="P797" s="129"/>
      <c r="Q797" s="129"/>
    </row>
    <row r="798" spans="15:17" x14ac:dyDescent="0.25">
      <c r="O798" s="129"/>
      <c r="P798" s="129"/>
      <c r="Q798" s="129"/>
    </row>
    <row r="799" spans="15:17" x14ac:dyDescent="0.25">
      <c r="O799" s="129"/>
      <c r="P799" s="129"/>
      <c r="Q799" s="129"/>
    </row>
    <row r="800" spans="15:17" x14ac:dyDescent="0.25">
      <c r="O800" s="129"/>
      <c r="P800" s="129"/>
      <c r="Q800" s="129"/>
    </row>
    <row r="801" spans="15:17" x14ac:dyDescent="0.25">
      <c r="O801" s="129"/>
      <c r="P801" s="129"/>
      <c r="Q801" s="129"/>
    </row>
    <row r="802" spans="15:17" x14ac:dyDescent="0.25">
      <c r="O802" s="129"/>
      <c r="P802" s="129"/>
      <c r="Q802" s="129"/>
    </row>
    <row r="803" spans="15:17" x14ac:dyDescent="0.25">
      <c r="O803" s="129"/>
      <c r="P803" s="129"/>
      <c r="Q803" s="129"/>
    </row>
    <row r="804" spans="15:17" x14ac:dyDescent="0.25">
      <c r="O804" s="129"/>
      <c r="P804" s="129"/>
      <c r="Q804" s="129"/>
    </row>
    <row r="805" spans="15:17" x14ac:dyDescent="0.25">
      <c r="O805" s="129"/>
      <c r="P805" s="129"/>
      <c r="Q805" s="129"/>
    </row>
    <row r="806" spans="15:17" x14ac:dyDescent="0.25">
      <c r="O806" s="129"/>
      <c r="P806" s="129"/>
      <c r="Q806" s="129"/>
    </row>
    <row r="807" spans="15:17" x14ac:dyDescent="0.25">
      <c r="O807" s="129"/>
      <c r="P807" s="129"/>
      <c r="Q807" s="129"/>
    </row>
    <row r="808" spans="15:17" x14ac:dyDescent="0.25">
      <c r="O808" s="129"/>
      <c r="P808" s="129"/>
      <c r="Q808" s="129"/>
    </row>
    <row r="809" spans="15:17" x14ac:dyDescent="0.25">
      <c r="O809" s="129"/>
      <c r="P809" s="129"/>
      <c r="Q809" s="129"/>
    </row>
    <row r="810" spans="15:17" x14ac:dyDescent="0.25">
      <c r="O810" s="129"/>
      <c r="P810" s="129"/>
      <c r="Q810" s="129"/>
    </row>
    <row r="811" spans="15:17" x14ac:dyDescent="0.25">
      <c r="O811" s="129"/>
      <c r="P811" s="129"/>
      <c r="Q811" s="129"/>
    </row>
    <row r="812" spans="15:17" x14ac:dyDescent="0.25">
      <c r="O812" s="129"/>
      <c r="P812" s="129"/>
      <c r="Q812" s="129"/>
    </row>
    <row r="813" spans="15:17" x14ac:dyDescent="0.25">
      <c r="O813" s="129"/>
      <c r="P813" s="129"/>
      <c r="Q813" s="129"/>
    </row>
    <row r="814" spans="15:17" x14ac:dyDescent="0.25">
      <c r="O814" s="129"/>
      <c r="P814" s="129"/>
      <c r="Q814" s="129"/>
    </row>
    <row r="815" spans="15:17" x14ac:dyDescent="0.25">
      <c r="O815" s="129"/>
      <c r="P815" s="129"/>
      <c r="Q815" s="129"/>
    </row>
    <row r="816" spans="15:17" x14ac:dyDescent="0.25">
      <c r="O816" s="129"/>
      <c r="P816" s="129"/>
      <c r="Q816" s="129"/>
    </row>
    <row r="817" spans="15:17" x14ac:dyDescent="0.25">
      <c r="O817" s="129"/>
      <c r="P817" s="129"/>
      <c r="Q817" s="129"/>
    </row>
    <row r="818" spans="15:17" x14ac:dyDescent="0.25">
      <c r="O818" s="129"/>
      <c r="P818" s="129"/>
      <c r="Q818" s="129"/>
    </row>
    <row r="819" spans="15:17" x14ac:dyDescent="0.25">
      <c r="O819" s="129"/>
      <c r="P819" s="129"/>
      <c r="Q819" s="129"/>
    </row>
    <row r="820" spans="15:17" x14ac:dyDescent="0.25">
      <c r="O820" s="129"/>
      <c r="P820" s="129"/>
      <c r="Q820" s="129"/>
    </row>
    <row r="821" spans="15:17" x14ac:dyDescent="0.25">
      <c r="O821" s="129"/>
      <c r="P821" s="129"/>
      <c r="Q821" s="129"/>
    </row>
    <row r="822" spans="15:17" x14ac:dyDescent="0.25">
      <c r="O822" s="129"/>
      <c r="P822" s="129"/>
      <c r="Q822" s="129"/>
    </row>
    <row r="823" spans="15:17" x14ac:dyDescent="0.25">
      <c r="O823" s="129"/>
      <c r="P823" s="129"/>
      <c r="Q823" s="129"/>
    </row>
    <row r="824" spans="15:17" x14ac:dyDescent="0.25">
      <c r="O824" s="129"/>
      <c r="P824" s="129"/>
      <c r="Q824" s="129"/>
    </row>
    <row r="825" spans="15:17" x14ac:dyDescent="0.25">
      <c r="O825" s="129"/>
      <c r="P825" s="129"/>
      <c r="Q825" s="129"/>
    </row>
    <row r="826" spans="15:17" x14ac:dyDescent="0.25">
      <c r="O826" s="129"/>
      <c r="P826" s="129"/>
      <c r="Q826" s="129"/>
    </row>
    <row r="827" spans="15:17" x14ac:dyDescent="0.25">
      <c r="O827" s="129"/>
      <c r="P827" s="129"/>
      <c r="Q827" s="129"/>
    </row>
    <row r="828" spans="15:17" x14ac:dyDescent="0.25">
      <c r="O828" s="129"/>
      <c r="P828" s="129"/>
      <c r="Q828" s="129"/>
    </row>
    <row r="829" spans="15:17" x14ac:dyDescent="0.25">
      <c r="O829" s="129"/>
      <c r="P829" s="129"/>
      <c r="Q829" s="129"/>
    </row>
    <row r="830" spans="15:17" x14ac:dyDescent="0.25">
      <c r="O830" s="129"/>
      <c r="P830" s="129"/>
      <c r="Q830" s="129"/>
    </row>
    <row r="831" spans="15:17" x14ac:dyDescent="0.25">
      <c r="O831" s="129"/>
      <c r="P831" s="129"/>
      <c r="Q831" s="129"/>
    </row>
    <row r="832" spans="15:17" x14ac:dyDescent="0.25">
      <c r="O832" s="129"/>
      <c r="P832" s="129"/>
      <c r="Q832" s="129"/>
    </row>
    <row r="833" spans="15:17" x14ac:dyDescent="0.25">
      <c r="O833" s="129"/>
      <c r="P833" s="129"/>
      <c r="Q833" s="129"/>
    </row>
    <row r="834" spans="15:17" x14ac:dyDescent="0.25">
      <c r="O834" s="129"/>
      <c r="P834" s="129"/>
      <c r="Q834" s="129"/>
    </row>
    <row r="835" spans="15:17" x14ac:dyDescent="0.25">
      <c r="O835" s="129"/>
      <c r="P835" s="129"/>
      <c r="Q835" s="129"/>
    </row>
    <row r="836" spans="15:17" x14ac:dyDescent="0.25">
      <c r="O836" s="129"/>
      <c r="P836" s="129"/>
      <c r="Q836" s="129"/>
    </row>
    <row r="837" spans="15:17" x14ac:dyDescent="0.25">
      <c r="O837" s="129"/>
      <c r="P837" s="129"/>
      <c r="Q837" s="129"/>
    </row>
    <row r="838" spans="15:17" x14ac:dyDescent="0.25">
      <c r="O838" s="129"/>
      <c r="P838" s="129"/>
      <c r="Q838" s="129"/>
    </row>
    <row r="839" spans="15:17" x14ac:dyDescent="0.25">
      <c r="O839" s="129"/>
      <c r="P839" s="129"/>
      <c r="Q839" s="129"/>
    </row>
    <row r="840" spans="15:17" x14ac:dyDescent="0.25">
      <c r="O840" s="129"/>
      <c r="P840" s="129"/>
      <c r="Q840" s="129"/>
    </row>
    <row r="841" spans="15:17" x14ac:dyDescent="0.25">
      <c r="O841" s="129"/>
      <c r="P841" s="129"/>
      <c r="Q841" s="129"/>
    </row>
    <row r="842" spans="15:17" x14ac:dyDescent="0.25">
      <c r="O842" s="129"/>
      <c r="P842" s="129"/>
      <c r="Q842" s="129"/>
    </row>
    <row r="843" spans="15:17" x14ac:dyDescent="0.25">
      <c r="O843" s="129"/>
      <c r="P843" s="129"/>
      <c r="Q843" s="129"/>
    </row>
    <row r="844" spans="15:17" x14ac:dyDescent="0.25">
      <c r="O844" s="129"/>
      <c r="P844" s="129"/>
      <c r="Q844" s="129"/>
    </row>
    <row r="845" spans="15:17" x14ac:dyDescent="0.25">
      <c r="O845" s="129"/>
      <c r="P845" s="129"/>
      <c r="Q845" s="129"/>
    </row>
    <row r="846" spans="15:17" x14ac:dyDescent="0.25">
      <c r="O846" s="129"/>
      <c r="P846" s="129"/>
      <c r="Q846" s="129"/>
    </row>
    <row r="847" spans="15:17" x14ac:dyDescent="0.25">
      <c r="O847" s="129"/>
      <c r="P847" s="129"/>
      <c r="Q847" s="129"/>
    </row>
    <row r="848" spans="15:17" x14ac:dyDescent="0.25">
      <c r="O848" s="129"/>
      <c r="P848" s="129"/>
      <c r="Q848" s="129"/>
    </row>
    <row r="849" spans="15:17" x14ac:dyDescent="0.25">
      <c r="O849" s="129"/>
      <c r="P849" s="129"/>
      <c r="Q849" s="129"/>
    </row>
    <row r="850" spans="15:17" x14ac:dyDescent="0.25">
      <c r="O850" s="129"/>
      <c r="P850" s="129"/>
      <c r="Q850" s="129"/>
    </row>
    <row r="851" spans="15:17" x14ac:dyDescent="0.25">
      <c r="O851" s="129"/>
      <c r="P851" s="129"/>
      <c r="Q851" s="129"/>
    </row>
    <row r="852" spans="15:17" x14ac:dyDescent="0.25">
      <c r="O852" s="129"/>
      <c r="P852" s="129"/>
      <c r="Q852" s="129"/>
    </row>
    <row r="853" spans="15:17" x14ac:dyDescent="0.25">
      <c r="O853" s="129"/>
      <c r="P853" s="129"/>
      <c r="Q853" s="129"/>
    </row>
    <row r="854" spans="15:17" x14ac:dyDescent="0.25">
      <c r="O854" s="129"/>
      <c r="P854" s="129"/>
      <c r="Q854" s="129"/>
    </row>
    <row r="855" spans="15:17" x14ac:dyDescent="0.25">
      <c r="O855" s="129"/>
      <c r="P855" s="129"/>
      <c r="Q855" s="129"/>
    </row>
    <row r="856" spans="15:17" x14ac:dyDescent="0.25">
      <c r="O856" s="129"/>
      <c r="P856" s="129"/>
      <c r="Q856" s="129"/>
    </row>
    <row r="857" spans="15:17" x14ac:dyDescent="0.25">
      <c r="O857" s="129"/>
      <c r="P857" s="129"/>
      <c r="Q857" s="129"/>
    </row>
    <row r="858" spans="15:17" x14ac:dyDescent="0.25">
      <c r="O858" s="129"/>
      <c r="P858" s="129"/>
      <c r="Q858" s="129"/>
    </row>
    <row r="859" spans="15:17" x14ac:dyDescent="0.25">
      <c r="O859" s="129"/>
      <c r="P859" s="129"/>
      <c r="Q859" s="129"/>
    </row>
    <row r="860" spans="15:17" x14ac:dyDescent="0.25">
      <c r="O860" s="129"/>
      <c r="P860" s="129"/>
      <c r="Q860" s="129"/>
    </row>
    <row r="861" spans="15:17" x14ac:dyDescent="0.25">
      <c r="O861" s="129"/>
      <c r="P861" s="129"/>
      <c r="Q861" s="129"/>
    </row>
    <row r="862" spans="15:17" x14ac:dyDescent="0.25">
      <c r="O862" s="129"/>
      <c r="P862" s="129"/>
      <c r="Q862" s="129"/>
    </row>
    <row r="863" spans="15:17" x14ac:dyDescent="0.25">
      <c r="O863" s="129"/>
      <c r="P863" s="129"/>
      <c r="Q863" s="129"/>
    </row>
    <row r="864" spans="15:17" x14ac:dyDescent="0.25">
      <c r="O864" s="129"/>
      <c r="P864" s="129"/>
      <c r="Q864" s="129"/>
    </row>
    <row r="865" spans="15:17" x14ac:dyDescent="0.25">
      <c r="O865" s="129"/>
      <c r="P865" s="129"/>
      <c r="Q865" s="129"/>
    </row>
    <row r="866" spans="15:17" x14ac:dyDescent="0.25">
      <c r="O866" s="129"/>
      <c r="P866" s="129"/>
      <c r="Q866" s="129"/>
    </row>
    <row r="867" spans="15:17" x14ac:dyDescent="0.25">
      <c r="O867" s="129"/>
      <c r="P867" s="129"/>
      <c r="Q867" s="129"/>
    </row>
    <row r="868" spans="15:17" x14ac:dyDescent="0.25">
      <c r="O868" s="129"/>
      <c r="P868" s="129"/>
      <c r="Q868" s="129"/>
    </row>
    <row r="869" spans="15:17" x14ac:dyDescent="0.25">
      <c r="O869" s="129"/>
      <c r="P869" s="129"/>
      <c r="Q869" s="129"/>
    </row>
    <row r="870" spans="15:17" x14ac:dyDescent="0.25">
      <c r="O870" s="129"/>
      <c r="P870" s="129"/>
      <c r="Q870" s="129"/>
    </row>
    <row r="871" spans="15:17" x14ac:dyDescent="0.25">
      <c r="O871" s="129"/>
      <c r="P871" s="129"/>
      <c r="Q871" s="129"/>
    </row>
    <row r="872" spans="15:17" x14ac:dyDescent="0.25">
      <c r="O872" s="129"/>
      <c r="P872" s="129"/>
      <c r="Q872" s="129"/>
    </row>
    <row r="873" spans="15:17" x14ac:dyDescent="0.25">
      <c r="O873" s="129"/>
      <c r="P873" s="129"/>
      <c r="Q873" s="129"/>
    </row>
    <row r="874" spans="15:17" x14ac:dyDescent="0.25">
      <c r="O874" s="129"/>
      <c r="P874" s="129"/>
      <c r="Q874" s="129"/>
    </row>
    <row r="875" spans="15:17" x14ac:dyDescent="0.25">
      <c r="O875" s="129"/>
      <c r="P875" s="129"/>
      <c r="Q875" s="129"/>
    </row>
    <row r="876" spans="15:17" x14ac:dyDescent="0.25">
      <c r="O876" s="129"/>
      <c r="P876" s="129"/>
      <c r="Q876" s="129"/>
    </row>
    <row r="877" spans="15:17" x14ac:dyDescent="0.25">
      <c r="O877" s="129"/>
      <c r="P877" s="129"/>
      <c r="Q877" s="129"/>
    </row>
    <row r="878" spans="15:17" x14ac:dyDescent="0.25">
      <c r="O878" s="129"/>
      <c r="P878" s="129"/>
      <c r="Q878" s="129"/>
    </row>
    <row r="879" spans="15:17" x14ac:dyDescent="0.25">
      <c r="O879" s="129"/>
      <c r="P879" s="129"/>
      <c r="Q879" s="129"/>
    </row>
    <row r="880" spans="15:17" x14ac:dyDescent="0.25">
      <c r="O880" s="129"/>
      <c r="P880" s="129"/>
      <c r="Q880" s="129"/>
    </row>
    <row r="881" spans="15:17" x14ac:dyDescent="0.25">
      <c r="O881" s="129"/>
      <c r="P881" s="129"/>
      <c r="Q881" s="129"/>
    </row>
    <row r="882" spans="15:17" x14ac:dyDescent="0.25">
      <c r="O882" s="129"/>
      <c r="P882" s="129"/>
      <c r="Q882" s="129"/>
    </row>
    <row r="883" spans="15:17" x14ac:dyDescent="0.25">
      <c r="O883" s="129"/>
      <c r="P883" s="129"/>
      <c r="Q883" s="129"/>
    </row>
    <row r="884" spans="15:17" x14ac:dyDescent="0.25">
      <c r="O884" s="129"/>
      <c r="P884" s="129"/>
      <c r="Q884" s="129"/>
    </row>
    <row r="885" spans="15:17" x14ac:dyDescent="0.25">
      <c r="O885" s="129"/>
      <c r="P885" s="129"/>
      <c r="Q885" s="129"/>
    </row>
    <row r="886" spans="15:17" x14ac:dyDescent="0.25">
      <c r="O886" s="129"/>
      <c r="P886" s="129"/>
      <c r="Q886" s="129"/>
    </row>
    <row r="887" spans="15:17" x14ac:dyDescent="0.25">
      <c r="O887" s="129"/>
      <c r="P887" s="129"/>
      <c r="Q887" s="129"/>
    </row>
    <row r="888" spans="15:17" x14ac:dyDescent="0.25">
      <c r="O888" s="129"/>
      <c r="P888" s="129"/>
      <c r="Q888" s="129"/>
    </row>
    <row r="889" spans="15:17" x14ac:dyDescent="0.25">
      <c r="O889" s="129"/>
      <c r="P889" s="129"/>
      <c r="Q889" s="129"/>
    </row>
    <row r="890" spans="15:17" x14ac:dyDescent="0.25">
      <c r="O890" s="129"/>
      <c r="P890" s="129"/>
      <c r="Q890" s="129"/>
    </row>
    <row r="891" spans="15:17" x14ac:dyDescent="0.25">
      <c r="O891" s="129"/>
      <c r="P891" s="129"/>
      <c r="Q891" s="129"/>
    </row>
    <row r="892" spans="15:17" x14ac:dyDescent="0.25">
      <c r="O892" s="129"/>
      <c r="P892" s="129"/>
      <c r="Q892" s="129"/>
    </row>
    <row r="893" spans="15:17" x14ac:dyDescent="0.25">
      <c r="O893" s="129"/>
      <c r="P893" s="129"/>
      <c r="Q893" s="129"/>
    </row>
    <row r="894" spans="15:17" x14ac:dyDescent="0.25">
      <c r="O894" s="129"/>
      <c r="P894" s="129"/>
      <c r="Q894" s="129"/>
    </row>
    <row r="895" spans="15:17" x14ac:dyDescent="0.25">
      <c r="O895" s="129"/>
      <c r="P895" s="129"/>
      <c r="Q895" s="129"/>
    </row>
    <row r="896" spans="15:17" x14ac:dyDescent="0.25">
      <c r="O896" s="129"/>
      <c r="P896" s="129"/>
      <c r="Q896" s="129"/>
    </row>
    <row r="897" spans="15:17" x14ac:dyDescent="0.25">
      <c r="O897" s="129"/>
      <c r="P897" s="129"/>
      <c r="Q897" s="129"/>
    </row>
    <row r="898" spans="15:17" x14ac:dyDescent="0.25">
      <c r="O898" s="129"/>
      <c r="P898" s="129"/>
      <c r="Q898" s="129"/>
    </row>
    <row r="899" spans="15:17" x14ac:dyDescent="0.25">
      <c r="O899" s="129"/>
      <c r="P899" s="129"/>
      <c r="Q899" s="129"/>
    </row>
    <row r="900" spans="15:17" x14ac:dyDescent="0.25">
      <c r="O900" s="129"/>
      <c r="P900" s="129"/>
      <c r="Q900" s="129"/>
    </row>
    <row r="901" spans="15:17" x14ac:dyDescent="0.25">
      <c r="O901" s="129"/>
      <c r="P901" s="129"/>
      <c r="Q901" s="129"/>
    </row>
    <row r="902" spans="15:17" x14ac:dyDescent="0.25">
      <c r="O902" s="129"/>
      <c r="P902" s="129"/>
      <c r="Q902" s="129"/>
    </row>
    <row r="903" spans="15:17" x14ac:dyDescent="0.25">
      <c r="O903" s="129"/>
      <c r="P903" s="129"/>
      <c r="Q903" s="129"/>
    </row>
    <row r="904" spans="15:17" x14ac:dyDescent="0.25">
      <c r="O904" s="129"/>
      <c r="P904" s="129"/>
      <c r="Q904" s="129"/>
    </row>
    <row r="905" spans="15:17" x14ac:dyDescent="0.25">
      <c r="O905" s="129"/>
      <c r="P905" s="129"/>
      <c r="Q905" s="129"/>
    </row>
    <row r="906" spans="15:17" x14ac:dyDescent="0.25">
      <c r="O906" s="129"/>
      <c r="P906" s="129"/>
      <c r="Q906" s="129"/>
    </row>
    <row r="907" spans="15:17" x14ac:dyDescent="0.25">
      <c r="O907" s="129"/>
      <c r="P907" s="129"/>
      <c r="Q907" s="129"/>
    </row>
    <row r="908" spans="15:17" x14ac:dyDescent="0.25">
      <c r="O908" s="129"/>
      <c r="P908" s="129"/>
      <c r="Q908" s="129"/>
    </row>
    <row r="909" spans="15:17" x14ac:dyDescent="0.25">
      <c r="O909" s="129"/>
      <c r="P909" s="129"/>
      <c r="Q909" s="129"/>
    </row>
    <row r="910" spans="15:17" x14ac:dyDescent="0.25">
      <c r="O910" s="129"/>
      <c r="P910" s="129"/>
      <c r="Q910" s="129"/>
    </row>
    <row r="911" spans="15:17" x14ac:dyDescent="0.25">
      <c r="O911" s="129"/>
      <c r="P911" s="129"/>
      <c r="Q911" s="129"/>
    </row>
    <row r="912" spans="15:17" x14ac:dyDescent="0.25">
      <c r="O912" s="129"/>
      <c r="P912" s="129"/>
      <c r="Q912" s="129"/>
    </row>
    <row r="913" spans="15:17" x14ac:dyDescent="0.25">
      <c r="O913" s="129"/>
      <c r="P913" s="129"/>
      <c r="Q913" s="129"/>
    </row>
    <row r="914" spans="15:17" x14ac:dyDescent="0.25">
      <c r="O914" s="129"/>
      <c r="P914" s="129"/>
      <c r="Q914" s="129"/>
    </row>
    <row r="915" spans="15:17" x14ac:dyDescent="0.25">
      <c r="O915" s="129"/>
      <c r="P915" s="129"/>
      <c r="Q915" s="129"/>
    </row>
    <row r="916" spans="15:17" x14ac:dyDescent="0.25">
      <c r="O916" s="129"/>
      <c r="P916" s="129"/>
      <c r="Q916" s="129"/>
    </row>
    <row r="917" spans="15:17" x14ac:dyDescent="0.25">
      <c r="O917" s="129"/>
      <c r="P917" s="129"/>
      <c r="Q917" s="129"/>
    </row>
    <row r="918" spans="15:17" x14ac:dyDescent="0.25">
      <c r="O918" s="129"/>
      <c r="P918" s="129"/>
      <c r="Q918" s="129"/>
    </row>
    <row r="919" spans="15:17" x14ac:dyDescent="0.25">
      <c r="O919" s="129"/>
      <c r="P919" s="129"/>
      <c r="Q919" s="129"/>
    </row>
    <row r="920" spans="15:17" x14ac:dyDescent="0.25">
      <c r="O920" s="129"/>
      <c r="P920" s="129"/>
      <c r="Q920" s="129"/>
    </row>
    <row r="921" spans="15:17" x14ac:dyDescent="0.25">
      <c r="O921" s="129"/>
      <c r="P921" s="129"/>
      <c r="Q921" s="129"/>
    </row>
    <row r="922" spans="15:17" x14ac:dyDescent="0.25">
      <c r="O922" s="129"/>
      <c r="P922" s="129"/>
      <c r="Q922" s="129"/>
    </row>
    <row r="923" spans="15:17" x14ac:dyDescent="0.25">
      <c r="O923" s="129"/>
      <c r="P923" s="129"/>
      <c r="Q923" s="129"/>
    </row>
    <row r="924" spans="15:17" x14ac:dyDescent="0.25">
      <c r="O924" s="129"/>
      <c r="P924" s="129"/>
      <c r="Q924" s="129"/>
    </row>
    <row r="925" spans="15:17" x14ac:dyDescent="0.25">
      <c r="O925" s="129"/>
      <c r="P925" s="129"/>
      <c r="Q925" s="129"/>
    </row>
    <row r="926" spans="15:17" x14ac:dyDescent="0.25">
      <c r="O926" s="129"/>
      <c r="P926" s="129"/>
      <c r="Q926" s="129"/>
    </row>
    <row r="927" spans="15:17" x14ac:dyDescent="0.25">
      <c r="O927" s="129"/>
      <c r="P927" s="129"/>
      <c r="Q927" s="129"/>
    </row>
    <row r="928" spans="15:17" x14ac:dyDescent="0.25">
      <c r="O928" s="129"/>
      <c r="P928" s="129"/>
      <c r="Q928" s="129"/>
    </row>
    <row r="929" spans="15:17" x14ac:dyDescent="0.25">
      <c r="O929" s="129"/>
      <c r="P929" s="129"/>
      <c r="Q929" s="129"/>
    </row>
    <row r="930" spans="15:17" x14ac:dyDescent="0.25">
      <c r="O930" s="129"/>
      <c r="P930" s="129"/>
      <c r="Q930" s="129"/>
    </row>
    <row r="931" spans="15:17" x14ac:dyDescent="0.25">
      <c r="O931" s="129"/>
      <c r="P931" s="129"/>
      <c r="Q931" s="129"/>
    </row>
    <row r="932" spans="15:17" x14ac:dyDescent="0.25">
      <c r="O932" s="129"/>
      <c r="P932" s="129"/>
      <c r="Q932" s="129"/>
    </row>
    <row r="933" spans="15:17" x14ac:dyDescent="0.25">
      <c r="O933" s="129"/>
      <c r="P933" s="129"/>
      <c r="Q933" s="129"/>
    </row>
    <row r="934" spans="15:17" x14ac:dyDescent="0.25">
      <c r="O934" s="129"/>
      <c r="P934" s="129"/>
      <c r="Q934" s="129"/>
    </row>
    <row r="935" spans="15:17" x14ac:dyDescent="0.25">
      <c r="O935" s="129"/>
      <c r="P935" s="129"/>
      <c r="Q935" s="129"/>
    </row>
    <row r="936" spans="15:17" x14ac:dyDescent="0.25">
      <c r="O936" s="129"/>
      <c r="P936" s="129"/>
      <c r="Q936" s="129"/>
    </row>
    <row r="937" spans="15:17" x14ac:dyDescent="0.25">
      <c r="O937" s="129"/>
      <c r="P937" s="129"/>
      <c r="Q937" s="129"/>
    </row>
    <row r="938" spans="15:17" x14ac:dyDescent="0.25">
      <c r="O938" s="129"/>
      <c r="P938" s="129"/>
      <c r="Q938" s="129"/>
    </row>
    <row r="939" spans="15:17" x14ac:dyDescent="0.25">
      <c r="O939" s="129"/>
      <c r="P939" s="129"/>
      <c r="Q939" s="129"/>
    </row>
    <row r="940" spans="15:17" x14ac:dyDescent="0.25">
      <c r="O940" s="129"/>
      <c r="P940" s="129"/>
      <c r="Q940" s="129"/>
    </row>
    <row r="941" spans="15:17" x14ac:dyDescent="0.25">
      <c r="O941" s="129"/>
      <c r="P941" s="129"/>
      <c r="Q941" s="129"/>
    </row>
    <row r="942" spans="15:17" x14ac:dyDescent="0.25">
      <c r="O942" s="129"/>
      <c r="P942" s="129"/>
      <c r="Q942" s="129"/>
    </row>
    <row r="943" spans="15:17" x14ac:dyDescent="0.25">
      <c r="O943" s="129"/>
      <c r="P943" s="129"/>
      <c r="Q943" s="129"/>
    </row>
    <row r="944" spans="15:17" x14ac:dyDescent="0.25">
      <c r="O944" s="129"/>
      <c r="P944" s="129"/>
      <c r="Q944" s="129"/>
    </row>
    <row r="945" spans="15:17" x14ac:dyDescent="0.25">
      <c r="O945" s="129"/>
      <c r="P945" s="129"/>
      <c r="Q945" s="129"/>
    </row>
    <row r="946" spans="15:17" x14ac:dyDescent="0.25">
      <c r="O946" s="129"/>
      <c r="P946" s="129"/>
      <c r="Q946" s="129"/>
    </row>
    <row r="947" spans="15:17" x14ac:dyDescent="0.25">
      <c r="O947" s="129"/>
      <c r="P947" s="129"/>
      <c r="Q947" s="129"/>
    </row>
    <row r="948" spans="15:17" x14ac:dyDescent="0.25">
      <c r="O948" s="129"/>
      <c r="P948" s="129"/>
      <c r="Q948" s="129"/>
    </row>
    <row r="949" spans="15:17" x14ac:dyDescent="0.25">
      <c r="O949" s="129"/>
      <c r="P949" s="129"/>
      <c r="Q949" s="129"/>
    </row>
    <row r="950" spans="15:17" x14ac:dyDescent="0.25">
      <c r="O950" s="129"/>
      <c r="P950" s="129"/>
      <c r="Q950" s="129"/>
    </row>
    <row r="951" spans="15:17" x14ac:dyDescent="0.25">
      <c r="O951" s="129"/>
      <c r="P951" s="129"/>
      <c r="Q951" s="129"/>
    </row>
    <row r="952" spans="15:17" x14ac:dyDescent="0.25">
      <c r="O952" s="129"/>
      <c r="P952" s="129"/>
      <c r="Q952" s="129"/>
    </row>
    <row r="953" spans="15:17" x14ac:dyDescent="0.25">
      <c r="O953" s="129"/>
      <c r="P953" s="129"/>
      <c r="Q953" s="129"/>
    </row>
    <row r="954" spans="15:17" x14ac:dyDescent="0.25">
      <c r="O954" s="129"/>
      <c r="P954" s="129"/>
      <c r="Q954" s="129"/>
    </row>
    <row r="955" spans="15:17" x14ac:dyDescent="0.25">
      <c r="O955" s="129"/>
      <c r="P955" s="129"/>
      <c r="Q955" s="129"/>
    </row>
    <row r="956" spans="15:17" x14ac:dyDescent="0.25">
      <c r="O956" s="129"/>
      <c r="P956" s="129"/>
      <c r="Q956" s="129"/>
    </row>
    <row r="957" spans="15:17" x14ac:dyDescent="0.25">
      <c r="O957" s="129"/>
      <c r="P957" s="129"/>
      <c r="Q957" s="129"/>
    </row>
    <row r="958" spans="15:17" x14ac:dyDescent="0.25">
      <c r="O958" s="129"/>
      <c r="P958" s="129"/>
      <c r="Q958" s="129"/>
    </row>
    <row r="959" spans="15:17" x14ac:dyDescent="0.25">
      <c r="O959" s="129"/>
      <c r="P959" s="129"/>
      <c r="Q959" s="129"/>
    </row>
    <row r="960" spans="15:17" x14ac:dyDescent="0.25">
      <c r="O960" s="129"/>
      <c r="P960" s="129"/>
      <c r="Q960" s="129"/>
    </row>
    <row r="961" spans="15:17" x14ac:dyDescent="0.25">
      <c r="O961" s="129"/>
      <c r="P961" s="129"/>
      <c r="Q961" s="129"/>
    </row>
    <row r="962" spans="15:17" x14ac:dyDescent="0.25">
      <c r="O962" s="129"/>
      <c r="P962" s="129"/>
      <c r="Q962" s="129"/>
    </row>
    <row r="963" spans="15:17" x14ac:dyDescent="0.25">
      <c r="O963" s="129"/>
      <c r="P963" s="129"/>
      <c r="Q963" s="129"/>
    </row>
    <row r="964" spans="15:17" x14ac:dyDescent="0.25">
      <c r="O964" s="129"/>
      <c r="P964" s="129"/>
      <c r="Q964" s="129"/>
    </row>
    <row r="965" spans="15:17" x14ac:dyDescent="0.25">
      <c r="O965" s="129"/>
      <c r="P965" s="129"/>
      <c r="Q965" s="129"/>
    </row>
    <row r="966" spans="15:17" x14ac:dyDescent="0.25">
      <c r="O966" s="129"/>
      <c r="P966" s="129"/>
      <c r="Q966" s="129"/>
    </row>
    <row r="967" spans="15:17" x14ac:dyDescent="0.25">
      <c r="O967" s="129"/>
      <c r="P967" s="129"/>
      <c r="Q967" s="129"/>
    </row>
    <row r="968" spans="15:17" x14ac:dyDescent="0.25">
      <c r="O968" s="129"/>
      <c r="P968" s="129"/>
      <c r="Q968" s="129"/>
    </row>
    <row r="969" spans="15:17" x14ac:dyDescent="0.25">
      <c r="O969" s="129"/>
      <c r="P969" s="129"/>
      <c r="Q969" s="129"/>
    </row>
    <row r="970" spans="15:17" x14ac:dyDescent="0.25">
      <c r="O970" s="129"/>
      <c r="P970" s="129"/>
      <c r="Q970" s="129"/>
    </row>
    <row r="971" spans="15:17" x14ac:dyDescent="0.25">
      <c r="O971" s="129"/>
      <c r="P971" s="129"/>
      <c r="Q971" s="129"/>
    </row>
    <row r="972" spans="15:17" x14ac:dyDescent="0.25">
      <c r="O972" s="129"/>
      <c r="P972" s="129"/>
      <c r="Q972" s="129"/>
    </row>
    <row r="973" spans="15:17" x14ac:dyDescent="0.25">
      <c r="O973" s="129"/>
      <c r="P973" s="129"/>
      <c r="Q973" s="129"/>
    </row>
    <row r="974" spans="15:17" x14ac:dyDescent="0.25">
      <c r="O974" s="129"/>
      <c r="P974" s="129"/>
      <c r="Q974" s="129"/>
    </row>
    <row r="975" spans="15:17" x14ac:dyDescent="0.25">
      <c r="O975" s="129"/>
      <c r="P975" s="129"/>
      <c r="Q975" s="129"/>
    </row>
    <row r="976" spans="15:17" x14ac:dyDescent="0.25">
      <c r="O976" s="129"/>
      <c r="P976" s="129"/>
      <c r="Q976" s="129"/>
    </row>
    <row r="977" spans="15:17" x14ac:dyDescent="0.25">
      <c r="O977" s="129"/>
      <c r="P977" s="129"/>
      <c r="Q977" s="129"/>
    </row>
    <row r="978" spans="15:17" x14ac:dyDescent="0.25">
      <c r="O978" s="129"/>
      <c r="P978" s="129"/>
      <c r="Q978" s="129"/>
    </row>
    <row r="979" spans="15:17" x14ac:dyDescent="0.25">
      <c r="O979" s="129"/>
      <c r="P979" s="129"/>
      <c r="Q979" s="129"/>
    </row>
    <row r="980" spans="15:17" x14ac:dyDescent="0.25">
      <c r="O980" s="129"/>
      <c r="P980" s="129"/>
      <c r="Q980" s="129"/>
    </row>
    <row r="981" spans="15:17" x14ac:dyDescent="0.25">
      <c r="O981" s="129"/>
      <c r="P981" s="129"/>
      <c r="Q981" s="129"/>
    </row>
    <row r="982" spans="15:17" x14ac:dyDescent="0.25">
      <c r="O982" s="129"/>
      <c r="P982" s="129"/>
      <c r="Q982" s="129"/>
    </row>
    <row r="983" spans="15:17" x14ac:dyDescent="0.25">
      <c r="O983" s="129"/>
      <c r="P983" s="129"/>
      <c r="Q983" s="129"/>
    </row>
    <row r="984" spans="15:17" x14ac:dyDescent="0.25">
      <c r="O984" s="129"/>
      <c r="P984" s="129"/>
      <c r="Q984" s="129"/>
    </row>
    <row r="985" spans="15:17" x14ac:dyDescent="0.25">
      <c r="O985" s="129"/>
      <c r="P985" s="129"/>
      <c r="Q985" s="129"/>
    </row>
    <row r="986" spans="15:17" x14ac:dyDescent="0.25">
      <c r="O986" s="129"/>
      <c r="P986" s="129"/>
      <c r="Q986" s="129"/>
    </row>
    <row r="987" spans="15:17" x14ac:dyDescent="0.25">
      <c r="O987" s="129"/>
      <c r="P987" s="129"/>
      <c r="Q987" s="129"/>
    </row>
    <row r="988" spans="15:17" x14ac:dyDescent="0.25">
      <c r="O988" s="129"/>
      <c r="P988" s="129"/>
      <c r="Q988" s="129"/>
    </row>
    <row r="989" spans="15:17" x14ac:dyDescent="0.25">
      <c r="O989" s="129"/>
      <c r="P989" s="129"/>
      <c r="Q989" s="129"/>
    </row>
    <row r="990" spans="15:17" x14ac:dyDescent="0.25">
      <c r="O990" s="129"/>
      <c r="P990" s="129"/>
      <c r="Q990" s="129"/>
    </row>
    <row r="991" spans="15:17" x14ac:dyDescent="0.25">
      <c r="O991" s="129"/>
      <c r="P991" s="129"/>
      <c r="Q991" s="129"/>
    </row>
    <row r="992" spans="15:17" x14ac:dyDescent="0.25">
      <c r="O992" s="129"/>
      <c r="P992" s="129"/>
      <c r="Q992" s="129"/>
    </row>
    <row r="993" spans="15:17" x14ac:dyDescent="0.25">
      <c r="O993" s="129"/>
      <c r="P993" s="129"/>
      <c r="Q993" s="129"/>
    </row>
    <row r="994" spans="15:17" x14ac:dyDescent="0.25">
      <c r="O994" s="129"/>
      <c r="P994" s="129"/>
      <c r="Q994" s="129"/>
    </row>
    <row r="995" spans="15:17" x14ac:dyDescent="0.25">
      <c r="O995" s="129"/>
      <c r="P995" s="129"/>
      <c r="Q995" s="129"/>
    </row>
    <row r="996" spans="15:17" x14ac:dyDescent="0.25">
      <c r="O996" s="129"/>
      <c r="P996" s="129"/>
      <c r="Q996" s="129"/>
    </row>
    <row r="997" spans="15:17" x14ac:dyDescent="0.25">
      <c r="O997" s="129"/>
      <c r="P997" s="129"/>
      <c r="Q997" s="129"/>
    </row>
    <row r="998" spans="15:17" x14ac:dyDescent="0.25">
      <c r="O998" s="129"/>
      <c r="P998" s="129"/>
      <c r="Q998" s="129"/>
    </row>
    <row r="999" spans="15:17" x14ac:dyDescent="0.25">
      <c r="O999" s="129"/>
      <c r="P999" s="129"/>
      <c r="Q999" s="129"/>
    </row>
    <row r="1000" spans="15:17" x14ac:dyDescent="0.25">
      <c r="O1000" s="129"/>
      <c r="P1000" s="129"/>
      <c r="Q1000" s="129"/>
    </row>
    <row r="1001" spans="15:17" x14ac:dyDescent="0.25">
      <c r="O1001" s="129"/>
      <c r="P1001" s="129"/>
      <c r="Q1001" s="129"/>
    </row>
    <row r="1002" spans="15:17" x14ac:dyDescent="0.25">
      <c r="O1002" s="129"/>
      <c r="P1002" s="129"/>
      <c r="Q1002" s="129"/>
    </row>
    <row r="1003" spans="15:17" x14ac:dyDescent="0.25">
      <c r="O1003" s="129"/>
      <c r="P1003" s="129"/>
      <c r="Q1003" s="129"/>
    </row>
    <row r="1004" spans="15:17" x14ac:dyDescent="0.25">
      <c r="O1004" s="129"/>
      <c r="P1004" s="129"/>
      <c r="Q1004" s="129"/>
    </row>
    <row r="1005" spans="15:17" x14ac:dyDescent="0.25">
      <c r="O1005" s="129"/>
      <c r="P1005" s="129"/>
      <c r="Q1005" s="129"/>
    </row>
    <row r="1006" spans="15:17" x14ac:dyDescent="0.25">
      <c r="O1006" s="129"/>
      <c r="P1006" s="129"/>
      <c r="Q1006" s="129"/>
    </row>
    <row r="1007" spans="15:17" x14ac:dyDescent="0.25">
      <c r="O1007" s="129"/>
      <c r="P1007" s="129"/>
      <c r="Q1007" s="129"/>
    </row>
    <row r="1008" spans="15:17" x14ac:dyDescent="0.25">
      <c r="O1008" s="129"/>
      <c r="P1008" s="129"/>
      <c r="Q1008" s="129"/>
    </row>
    <row r="1009" spans="15:17" x14ac:dyDescent="0.25">
      <c r="O1009" s="129"/>
      <c r="P1009" s="129"/>
      <c r="Q1009" s="129"/>
    </row>
    <row r="1010" spans="15:17" x14ac:dyDescent="0.25">
      <c r="O1010" s="129"/>
      <c r="P1010" s="129"/>
      <c r="Q1010" s="129"/>
    </row>
    <row r="1011" spans="15:17" x14ac:dyDescent="0.25">
      <c r="O1011" s="129"/>
      <c r="P1011" s="129"/>
      <c r="Q1011" s="129"/>
    </row>
    <row r="1012" spans="15:17" x14ac:dyDescent="0.25">
      <c r="O1012" s="129"/>
      <c r="P1012" s="129"/>
      <c r="Q1012" s="129"/>
    </row>
    <row r="1013" spans="15:17" x14ac:dyDescent="0.25">
      <c r="O1013" s="129"/>
      <c r="P1013" s="129"/>
      <c r="Q1013" s="129"/>
    </row>
    <row r="1014" spans="15:17" x14ac:dyDescent="0.25">
      <c r="O1014" s="129"/>
      <c r="P1014" s="129"/>
      <c r="Q1014" s="129"/>
    </row>
    <row r="1015" spans="15:17" x14ac:dyDescent="0.25">
      <c r="O1015" s="129"/>
      <c r="P1015" s="129"/>
      <c r="Q1015" s="129"/>
    </row>
    <row r="1016" spans="15:17" x14ac:dyDescent="0.25">
      <c r="O1016" s="129"/>
      <c r="P1016" s="129"/>
      <c r="Q1016" s="129"/>
    </row>
    <row r="1017" spans="15:17" x14ac:dyDescent="0.25">
      <c r="O1017" s="129"/>
      <c r="P1017" s="129"/>
      <c r="Q1017" s="129"/>
    </row>
    <row r="1018" spans="15:17" x14ac:dyDescent="0.25">
      <c r="O1018" s="129"/>
      <c r="P1018" s="129"/>
      <c r="Q1018" s="129"/>
    </row>
    <row r="1019" spans="15:17" x14ac:dyDescent="0.25">
      <c r="O1019" s="129"/>
      <c r="P1019" s="129"/>
      <c r="Q1019" s="129"/>
    </row>
    <row r="1020" spans="15:17" x14ac:dyDescent="0.25">
      <c r="O1020" s="129"/>
      <c r="P1020" s="129"/>
      <c r="Q1020" s="129"/>
    </row>
    <row r="1021" spans="15:17" x14ac:dyDescent="0.25">
      <c r="O1021" s="129"/>
      <c r="P1021" s="129"/>
      <c r="Q1021" s="129"/>
    </row>
    <row r="1022" spans="15:17" x14ac:dyDescent="0.25">
      <c r="O1022" s="129"/>
      <c r="P1022" s="129"/>
      <c r="Q1022" s="129"/>
    </row>
    <row r="1023" spans="15:17" x14ac:dyDescent="0.25">
      <c r="O1023" s="129"/>
      <c r="P1023" s="129"/>
      <c r="Q1023" s="129"/>
    </row>
    <row r="1024" spans="15:17" x14ac:dyDescent="0.25">
      <c r="O1024" s="129"/>
      <c r="P1024" s="129"/>
      <c r="Q1024" s="129"/>
    </row>
    <row r="1025" spans="15:17" x14ac:dyDescent="0.25">
      <c r="O1025" s="129"/>
      <c r="P1025" s="129"/>
      <c r="Q1025" s="129"/>
    </row>
    <row r="1026" spans="15:17" x14ac:dyDescent="0.25">
      <c r="O1026" s="129"/>
      <c r="P1026" s="129"/>
      <c r="Q1026" s="129"/>
    </row>
    <row r="1027" spans="15:17" x14ac:dyDescent="0.25">
      <c r="O1027" s="129"/>
      <c r="P1027" s="129"/>
      <c r="Q1027" s="129"/>
    </row>
    <row r="1028" spans="15:17" x14ac:dyDescent="0.25">
      <c r="O1028" s="129"/>
      <c r="P1028" s="129"/>
      <c r="Q1028" s="129"/>
    </row>
    <row r="1029" spans="15:17" x14ac:dyDescent="0.25">
      <c r="O1029" s="129"/>
      <c r="P1029" s="129"/>
      <c r="Q1029" s="129"/>
    </row>
    <row r="1030" spans="15:17" x14ac:dyDescent="0.25">
      <c r="O1030" s="129"/>
      <c r="P1030" s="129"/>
      <c r="Q1030" s="129"/>
    </row>
    <row r="1031" spans="15:17" x14ac:dyDescent="0.25">
      <c r="O1031" s="129"/>
      <c r="P1031" s="129"/>
      <c r="Q1031" s="129"/>
    </row>
    <row r="1032" spans="15:17" x14ac:dyDescent="0.25">
      <c r="O1032" s="129"/>
      <c r="P1032" s="129"/>
      <c r="Q1032" s="129"/>
    </row>
    <row r="1033" spans="15:17" x14ac:dyDescent="0.25">
      <c r="O1033" s="129"/>
      <c r="P1033" s="129"/>
      <c r="Q1033" s="129"/>
    </row>
    <row r="1034" spans="15:17" x14ac:dyDescent="0.25">
      <c r="O1034" s="129"/>
      <c r="P1034" s="129"/>
      <c r="Q1034" s="129"/>
    </row>
    <row r="1035" spans="15:17" x14ac:dyDescent="0.25">
      <c r="O1035" s="129"/>
      <c r="P1035" s="129"/>
      <c r="Q1035" s="129"/>
    </row>
    <row r="1036" spans="15:17" x14ac:dyDescent="0.25">
      <c r="O1036" s="129"/>
      <c r="P1036" s="129"/>
      <c r="Q1036" s="129"/>
    </row>
    <row r="1037" spans="15:17" x14ac:dyDescent="0.25">
      <c r="O1037" s="129"/>
      <c r="P1037" s="129"/>
      <c r="Q1037" s="129"/>
    </row>
    <row r="1038" spans="15:17" x14ac:dyDescent="0.25">
      <c r="O1038" s="129"/>
      <c r="P1038" s="129"/>
      <c r="Q1038" s="129"/>
    </row>
    <row r="1039" spans="15:17" x14ac:dyDescent="0.25">
      <c r="O1039" s="129"/>
      <c r="P1039" s="129"/>
      <c r="Q1039" s="129"/>
    </row>
    <row r="1040" spans="15:17" x14ac:dyDescent="0.25">
      <c r="O1040" s="129"/>
      <c r="P1040" s="129"/>
      <c r="Q1040" s="129"/>
    </row>
    <row r="1041" spans="15:17" x14ac:dyDescent="0.25">
      <c r="O1041" s="129"/>
      <c r="P1041" s="129"/>
      <c r="Q1041" s="129"/>
    </row>
    <row r="1042" spans="15:17" x14ac:dyDescent="0.25">
      <c r="O1042" s="129"/>
      <c r="P1042" s="129"/>
      <c r="Q1042" s="129"/>
    </row>
    <row r="1043" spans="15:17" x14ac:dyDescent="0.25">
      <c r="O1043" s="129"/>
      <c r="P1043" s="129"/>
      <c r="Q1043" s="129"/>
    </row>
    <row r="1044" spans="15:17" x14ac:dyDescent="0.25">
      <c r="O1044" s="129"/>
      <c r="P1044" s="129"/>
      <c r="Q1044" s="129"/>
    </row>
    <row r="1045" spans="15:17" x14ac:dyDescent="0.25">
      <c r="O1045" s="129"/>
      <c r="P1045" s="129"/>
      <c r="Q1045" s="129"/>
    </row>
    <row r="1046" spans="15:17" x14ac:dyDescent="0.25">
      <c r="O1046" s="129"/>
      <c r="P1046" s="129"/>
      <c r="Q1046" s="129"/>
    </row>
    <row r="1047" spans="15:17" x14ac:dyDescent="0.25">
      <c r="O1047" s="129"/>
      <c r="P1047" s="129"/>
      <c r="Q1047" s="129"/>
    </row>
    <row r="1048" spans="15:17" x14ac:dyDescent="0.25">
      <c r="O1048" s="129"/>
      <c r="P1048" s="129"/>
      <c r="Q1048" s="129"/>
    </row>
    <row r="1049" spans="15:17" x14ac:dyDescent="0.25">
      <c r="O1049" s="129"/>
      <c r="P1049" s="129"/>
      <c r="Q1049" s="129"/>
    </row>
    <row r="1050" spans="15:17" x14ac:dyDescent="0.25">
      <c r="O1050" s="129"/>
      <c r="P1050" s="129"/>
      <c r="Q1050" s="129"/>
    </row>
    <row r="1051" spans="15:17" x14ac:dyDescent="0.25">
      <c r="O1051" s="129"/>
      <c r="P1051" s="129"/>
      <c r="Q1051" s="129"/>
    </row>
    <row r="1052" spans="15:17" x14ac:dyDescent="0.25">
      <c r="O1052" s="129"/>
      <c r="P1052" s="129"/>
      <c r="Q1052" s="129"/>
    </row>
    <row r="1053" spans="15:17" x14ac:dyDescent="0.25">
      <c r="O1053" s="129"/>
      <c r="P1053" s="129"/>
      <c r="Q1053" s="129"/>
    </row>
    <row r="1054" spans="15:17" x14ac:dyDescent="0.25">
      <c r="O1054" s="129"/>
      <c r="P1054" s="129"/>
      <c r="Q1054" s="129"/>
    </row>
    <row r="1055" spans="15:17" x14ac:dyDescent="0.25">
      <c r="O1055" s="129"/>
      <c r="P1055" s="129"/>
      <c r="Q1055" s="129"/>
    </row>
    <row r="1056" spans="15:17" x14ac:dyDescent="0.25">
      <c r="O1056" s="129"/>
      <c r="P1056" s="129"/>
      <c r="Q1056" s="129"/>
    </row>
    <row r="1057" spans="15:17" x14ac:dyDescent="0.25">
      <c r="O1057" s="129"/>
      <c r="P1057" s="129"/>
      <c r="Q1057" s="129"/>
    </row>
    <row r="1058" spans="15:17" x14ac:dyDescent="0.25">
      <c r="O1058" s="129"/>
      <c r="P1058" s="129"/>
      <c r="Q1058" s="129"/>
    </row>
    <row r="1059" spans="15:17" x14ac:dyDescent="0.25">
      <c r="O1059" s="129"/>
      <c r="P1059" s="129"/>
      <c r="Q1059" s="129"/>
    </row>
    <row r="1060" spans="15:17" x14ac:dyDescent="0.25">
      <c r="O1060" s="129"/>
      <c r="P1060" s="129"/>
      <c r="Q1060" s="129"/>
    </row>
    <row r="1061" spans="15:17" x14ac:dyDescent="0.25">
      <c r="O1061" s="129"/>
      <c r="P1061" s="129"/>
      <c r="Q1061" s="129"/>
    </row>
    <row r="1062" spans="15:17" x14ac:dyDescent="0.25">
      <c r="O1062" s="129"/>
      <c r="P1062" s="129"/>
      <c r="Q1062" s="129"/>
    </row>
    <row r="1063" spans="15:17" x14ac:dyDescent="0.25">
      <c r="O1063" s="129"/>
      <c r="P1063" s="129"/>
      <c r="Q1063" s="129"/>
    </row>
    <row r="1064" spans="15:17" x14ac:dyDescent="0.25">
      <c r="O1064" s="129"/>
      <c r="P1064" s="129"/>
      <c r="Q1064" s="129"/>
    </row>
    <row r="1065" spans="15:17" x14ac:dyDescent="0.25">
      <c r="O1065" s="129"/>
      <c r="P1065" s="129"/>
      <c r="Q1065" s="129"/>
    </row>
    <row r="1066" spans="15:17" x14ac:dyDescent="0.25">
      <c r="O1066" s="129"/>
      <c r="P1066" s="129"/>
      <c r="Q1066" s="129"/>
    </row>
    <row r="1067" spans="15:17" x14ac:dyDescent="0.25">
      <c r="O1067" s="129"/>
      <c r="P1067" s="129"/>
      <c r="Q1067" s="129"/>
    </row>
    <row r="1068" spans="15:17" x14ac:dyDescent="0.25">
      <c r="O1068" s="129"/>
      <c r="P1068" s="129"/>
      <c r="Q1068" s="129"/>
    </row>
    <row r="1069" spans="15:17" x14ac:dyDescent="0.25">
      <c r="O1069" s="129"/>
      <c r="P1069" s="129"/>
      <c r="Q1069" s="129"/>
    </row>
    <row r="1070" spans="15:17" x14ac:dyDescent="0.25">
      <c r="O1070" s="129"/>
      <c r="P1070" s="129"/>
      <c r="Q1070" s="129"/>
    </row>
    <row r="1071" spans="15:17" x14ac:dyDescent="0.25">
      <c r="O1071" s="129"/>
      <c r="P1071" s="129"/>
      <c r="Q1071" s="129"/>
    </row>
    <row r="1072" spans="15:17" x14ac:dyDescent="0.25">
      <c r="O1072" s="129"/>
      <c r="P1072" s="129"/>
      <c r="Q1072" s="129"/>
    </row>
    <row r="1073" spans="15:17" x14ac:dyDescent="0.25">
      <c r="O1073" s="129"/>
      <c r="P1073" s="129"/>
      <c r="Q1073" s="129"/>
    </row>
    <row r="1074" spans="15:17" x14ac:dyDescent="0.25">
      <c r="O1074" s="129"/>
      <c r="P1074" s="129"/>
      <c r="Q1074" s="129"/>
    </row>
    <row r="1075" spans="15:17" x14ac:dyDescent="0.25">
      <c r="O1075" s="129"/>
      <c r="P1075" s="129"/>
      <c r="Q1075" s="129"/>
    </row>
    <row r="1076" spans="15:17" x14ac:dyDescent="0.25">
      <c r="O1076" s="129"/>
      <c r="P1076" s="129"/>
      <c r="Q1076" s="129"/>
    </row>
    <row r="1077" spans="15:17" x14ac:dyDescent="0.25">
      <c r="O1077" s="129"/>
      <c r="P1077" s="129"/>
      <c r="Q1077" s="129"/>
    </row>
    <row r="1078" spans="15:17" x14ac:dyDescent="0.25">
      <c r="O1078" s="129"/>
      <c r="P1078" s="129"/>
      <c r="Q1078" s="129"/>
    </row>
    <row r="1079" spans="15:17" x14ac:dyDescent="0.25">
      <c r="O1079" s="129"/>
      <c r="P1079" s="129"/>
      <c r="Q1079" s="129"/>
    </row>
    <row r="1080" spans="15:17" x14ac:dyDescent="0.25">
      <c r="O1080" s="129"/>
      <c r="P1080" s="129"/>
      <c r="Q1080" s="129"/>
    </row>
    <row r="1081" spans="15:17" x14ac:dyDescent="0.25">
      <c r="O1081" s="129"/>
      <c r="P1081" s="129"/>
      <c r="Q1081" s="129"/>
    </row>
    <row r="1082" spans="15:17" x14ac:dyDescent="0.25">
      <c r="O1082" s="129"/>
      <c r="P1082" s="129"/>
      <c r="Q1082" s="129"/>
    </row>
    <row r="1083" spans="15:17" x14ac:dyDescent="0.25">
      <c r="O1083" s="129"/>
      <c r="P1083" s="129"/>
      <c r="Q1083" s="129"/>
    </row>
    <row r="1084" spans="15:17" x14ac:dyDescent="0.25">
      <c r="O1084" s="129"/>
      <c r="P1084" s="129"/>
      <c r="Q1084" s="129"/>
    </row>
    <row r="1085" spans="15:17" x14ac:dyDescent="0.25">
      <c r="O1085" s="129"/>
      <c r="P1085" s="129"/>
      <c r="Q1085" s="129"/>
    </row>
    <row r="1086" spans="15:17" x14ac:dyDescent="0.25">
      <c r="O1086" s="129"/>
      <c r="P1086" s="129"/>
      <c r="Q1086" s="129"/>
    </row>
    <row r="1087" spans="15:17" x14ac:dyDescent="0.25">
      <c r="O1087" s="129"/>
      <c r="P1087" s="129"/>
      <c r="Q1087" s="129"/>
    </row>
    <row r="1088" spans="15:17" x14ac:dyDescent="0.25">
      <c r="O1088" s="129"/>
      <c r="P1088" s="129"/>
      <c r="Q1088" s="129"/>
    </row>
    <row r="1089" spans="15:17" x14ac:dyDescent="0.25">
      <c r="O1089" s="129"/>
      <c r="P1089" s="129"/>
      <c r="Q1089" s="129"/>
    </row>
    <row r="1090" spans="15:17" x14ac:dyDescent="0.25">
      <c r="O1090" s="129"/>
      <c r="P1090" s="129"/>
      <c r="Q1090" s="129"/>
    </row>
    <row r="1091" spans="15:17" x14ac:dyDescent="0.25">
      <c r="O1091" s="129"/>
      <c r="P1091" s="129"/>
      <c r="Q1091" s="129"/>
    </row>
    <row r="1092" spans="15:17" x14ac:dyDescent="0.25">
      <c r="O1092" s="129"/>
      <c r="P1092" s="129"/>
      <c r="Q1092" s="129"/>
    </row>
    <row r="1093" spans="15:17" x14ac:dyDescent="0.25">
      <c r="O1093" s="129"/>
      <c r="P1093" s="129"/>
      <c r="Q1093" s="129"/>
    </row>
    <row r="1094" spans="15:17" x14ac:dyDescent="0.25">
      <c r="O1094" s="129"/>
      <c r="P1094" s="129"/>
      <c r="Q1094" s="129"/>
    </row>
    <row r="1095" spans="15:17" x14ac:dyDescent="0.25">
      <c r="O1095" s="129"/>
      <c r="P1095" s="129"/>
      <c r="Q1095" s="129"/>
    </row>
    <row r="1096" spans="15:17" x14ac:dyDescent="0.25">
      <c r="O1096" s="129"/>
      <c r="P1096" s="129"/>
      <c r="Q1096" s="129"/>
    </row>
    <row r="1097" spans="15:17" x14ac:dyDescent="0.25">
      <c r="O1097" s="129"/>
      <c r="P1097" s="129"/>
      <c r="Q1097" s="129"/>
    </row>
    <row r="1098" spans="15:17" x14ac:dyDescent="0.25">
      <c r="O1098" s="129"/>
      <c r="P1098" s="129"/>
      <c r="Q1098" s="129"/>
    </row>
    <row r="1099" spans="15:17" x14ac:dyDescent="0.25">
      <c r="O1099" s="129"/>
      <c r="P1099" s="129"/>
      <c r="Q1099" s="129"/>
    </row>
    <row r="1100" spans="15:17" x14ac:dyDescent="0.25">
      <c r="O1100" s="129"/>
      <c r="P1100" s="129"/>
      <c r="Q1100" s="129"/>
    </row>
    <row r="1101" spans="15:17" x14ac:dyDescent="0.25">
      <c r="O1101" s="129"/>
      <c r="P1101" s="129"/>
      <c r="Q1101" s="129"/>
    </row>
    <row r="1102" spans="15:17" x14ac:dyDescent="0.25">
      <c r="O1102" s="129"/>
      <c r="P1102" s="129"/>
      <c r="Q1102" s="129"/>
    </row>
    <row r="1103" spans="15:17" x14ac:dyDescent="0.25">
      <c r="O1103" s="129"/>
      <c r="P1103" s="129"/>
      <c r="Q1103" s="129"/>
    </row>
    <row r="1104" spans="15:17" x14ac:dyDescent="0.25">
      <c r="O1104" s="129"/>
      <c r="P1104" s="129"/>
      <c r="Q1104" s="129"/>
    </row>
    <row r="1105" spans="15:17" x14ac:dyDescent="0.25">
      <c r="O1105" s="129"/>
      <c r="P1105" s="129"/>
      <c r="Q1105" s="129"/>
    </row>
    <row r="1106" spans="15:17" x14ac:dyDescent="0.25">
      <c r="O1106" s="129"/>
      <c r="P1106" s="129"/>
      <c r="Q1106" s="129"/>
    </row>
    <row r="1107" spans="15:17" x14ac:dyDescent="0.25">
      <c r="O1107" s="129"/>
      <c r="P1107" s="129"/>
      <c r="Q1107" s="129"/>
    </row>
    <row r="1108" spans="15:17" x14ac:dyDescent="0.25">
      <c r="O1108" s="129"/>
      <c r="P1108" s="129"/>
      <c r="Q1108" s="129"/>
    </row>
    <row r="1109" spans="15:17" x14ac:dyDescent="0.25">
      <c r="O1109" s="129"/>
      <c r="P1109" s="129"/>
      <c r="Q1109" s="129"/>
    </row>
    <row r="1110" spans="15:17" x14ac:dyDescent="0.25">
      <c r="O1110" s="129"/>
      <c r="P1110" s="129"/>
      <c r="Q1110" s="129"/>
    </row>
    <row r="1111" spans="15:17" x14ac:dyDescent="0.25">
      <c r="O1111" s="129"/>
      <c r="P1111" s="129"/>
      <c r="Q1111" s="129"/>
    </row>
    <row r="1112" spans="15:17" x14ac:dyDescent="0.25">
      <c r="O1112" s="129"/>
      <c r="P1112" s="129"/>
      <c r="Q1112" s="129"/>
    </row>
    <row r="1113" spans="15:17" x14ac:dyDescent="0.25">
      <c r="O1113" s="129"/>
      <c r="P1113" s="129"/>
      <c r="Q1113" s="129"/>
    </row>
    <row r="1114" spans="15:17" x14ac:dyDescent="0.25">
      <c r="O1114" s="129"/>
      <c r="P1114" s="129"/>
      <c r="Q1114" s="129"/>
    </row>
    <row r="1115" spans="15:17" x14ac:dyDescent="0.25">
      <c r="O1115" s="129"/>
      <c r="P1115" s="129"/>
      <c r="Q1115" s="129"/>
    </row>
    <row r="1116" spans="15:17" x14ac:dyDescent="0.25">
      <c r="O1116" s="129"/>
      <c r="P1116" s="129"/>
      <c r="Q1116" s="129"/>
    </row>
    <row r="1117" spans="15:17" x14ac:dyDescent="0.25">
      <c r="O1117" s="129"/>
      <c r="P1117" s="129"/>
      <c r="Q1117" s="129"/>
    </row>
    <row r="1118" spans="15:17" x14ac:dyDescent="0.25">
      <c r="O1118" s="129"/>
      <c r="P1118" s="129"/>
      <c r="Q1118" s="129"/>
    </row>
    <row r="1119" spans="15:17" x14ac:dyDescent="0.25">
      <c r="O1119" s="129"/>
      <c r="P1119" s="129"/>
      <c r="Q1119" s="129"/>
    </row>
    <row r="1120" spans="15:17" x14ac:dyDescent="0.25">
      <c r="O1120" s="129"/>
      <c r="P1120" s="129"/>
      <c r="Q1120" s="129"/>
    </row>
    <row r="1121" spans="15:17" x14ac:dyDescent="0.25">
      <c r="O1121" s="129"/>
      <c r="P1121" s="129"/>
      <c r="Q1121" s="129"/>
    </row>
    <row r="1122" spans="15:17" x14ac:dyDescent="0.25">
      <c r="O1122" s="129"/>
      <c r="P1122" s="129"/>
      <c r="Q1122" s="129"/>
    </row>
    <row r="1123" spans="15:17" x14ac:dyDescent="0.25">
      <c r="O1123" s="129"/>
      <c r="P1123" s="129"/>
      <c r="Q1123" s="129"/>
    </row>
    <row r="1124" spans="15:17" x14ac:dyDescent="0.25">
      <c r="O1124" s="129"/>
      <c r="P1124" s="129"/>
      <c r="Q1124" s="129"/>
    </row>
    <row r="1125" spans="15:17" x14ac:dyDescent="0.25">
      <c r="O1125" s="129"/>
      <c r="P1125" s="129"/>
      <c r="Q1125" s="129"/>
    </row>
    <row r="1126" spans="15:17" x14ac:dyDescent="0.25">
      <c r="O1126" s="129"/>
      <c r="P1126" s="129"/>
      <c r="Q1126" s="129"/>
    </row>
    <row r="1127" spans="15:17" x14ac:dyDescent="0.25">
      <c r="O1127" s="129"/>
      <c r="P1127" s="129"/>
      <c r="Q1127" s="129"/>
    </row>
    <row r="1128" spans="15:17" x14ac:dyDescent="0.25">
      <c r="O1128" s="129"/>
      <c r="P1128" s="129"/>
      <c r="Q1128" s="129"/>
    </row>
    <row r="1129" spans="15:17" x14ac:dyDescent="0.25">
      <c r="O1129" s="129"/>
      <c r="P1129" s="129"/>
      <c r="Q1129" s="129"/>
    </row>
    <row r="1130" spans="15:17" x14ac:dyDescent="0.25">
      <c r="O1130" s="129"/>
      <c r="P1130" s="129"/>
      <c r="Q1130" s="129"/>
    </row>
    <row r="1131" spans="15:17" x14ac:dyDescent="0.25">
      <c r="O1131" s="129"/>
      <c r="P1131" s="129"/>
      <c r="Q1131" s="129"/>
    </row>
    <row r="1132" spans="15:17" x14ac:dyDescent="0.25">
      <c r="O1132" s="129"/>
      <c r="P1132" s="129"/>
      <c r="Q1132" s="129"/>
    </row>
    <row r="1133" spans="15:17" x14ac:dyDescent="0.25">
      <c r="O1133" s="129"/>
      <c r="P1133" s="129"/>
      <c r="Q1133" s="129"/>
    </row>
    <row r="1134" spans="15:17" x14ac:dyDescent="0.25">
      <c r="O1134" s="129"/>
      <c r="P1134" s="129"/>
      <c r="Q1134" s="129"/>
    </row>
    <row r="1135" spans="15:17" x14ac:dyDescent="0.25">
      <c r="O1135" s="129"/>
      <c r="P1135" s="129"/>
      <c r="Q1135" s="129"/>
    </row>
    <row r="1136" spans="15:17" x14ac:dyDescent="0.25">
      <c r="O1136" s="129"/>
      <c r="P1136" s="129"/>
      <c r="Q1136" s="129"/>
    </row>
    <row r="1137" spans="15:17" x14ac:dyDescent="0.25">
      <c r="O1137" s="129"/>
      <c r="P1137" s="129"/>
      <c r="Q1137" s="129"/>
    </row>
    <row r="1138" spans="15:17" x14ac:dyDescent="0.25">
      <c r="O1138" s="129"/>
      <c r="P1138" s="129"/>
      <c r="Q1138" s="129"/>
    </row>
    <row r="1139" spans="15:17" x14ac:dyDescent="0.25">
      <c r="O1139" s="129"/>
      <c r="P1139" s="129"/>
      <c r="Q1139" s="129"/>
    </row>
    <row r="1140" spans="15:17" x14ac:dyDescent="0.25">
      <c r="O1140" s="129"/>
      <c r="P1140" s="129"/>
      <c r="Q1140" s="129"/>
    </row>
    <row r="1141" spans="15:17" x14ac:dyDescent="0.25">
      <c r="O1141" s="129"/>
      <c r="P1141" s="129"/>
      <c r="Q1141" s="129"/>
    </row>
    <row r="1142" spans="15:17" x14ac:dyDescent="0.25">
      <c r="O1142" s="129"/>
      <c r="P1142" s="129"/>
      <c r="Q1142" s="129"/>
    </row>
    <row r="1143" spans="15:17" x14ac:dyDescent="0.25">
      <c r="O1143" s="129"/>
      <c r="P1143" s="129"/>
      <c r="Q1143" s="129"/>
    </row>
    <row r="1144" spans="15:17" x14ac:dyDescent="0.25">
      <c r="O1144" s="129"/>
      <c r="P1144" s="129"/>
      <c r="Q1144" s="129"/>
    </row>
    <row r="1145" spans="15:17" x14ac:dyDescent="0.25">
      <c r="O1145" s="129"/>
      <c r="P1145" s="129"/>
      <c r="Q1145" s="129"/>
    </row>
    <row r="1146" spans="15:17" x14ac:dyDescent="0.25">
      <c r="O1146" s="129"/>
      <c r="P1146" s="129"/>
      <c r="Q1146" s="129"/>
    </row>
    <row r="1147" spans="15:17" x14ac:dyDescent="0.25">
      <c r="O1147" s="129"/>
      <c r="P1147" s="129"/>
      <c r="Q1147" s="129"/>
    </row>
    <row r="1148" spans="15:17" x14ac:dyDescent="0.25">
      <c r="O1148" s="129"/>
      <c r="P1148" s="129"/>
      <c r="Q1148" s="129"/>
    </row>
    <row r="1149" spans="15:17" x14ac:dyDescent="0.25">
      <c r="O1149" s="129"/>
      <c r="P1149" s="129"/>
      <c r="Q1149" s="129"/>
    </row>
    <row r="1150" spans="15:17" x14ac:dyDescent="0.25">
      <c r="O1150" s="129"/>
      <c r="P1150" s="129"/>
      <c r="Q1150" s="129"/>
    </row>
    <row r="1151" spans="15:17" x14ac:dyDescent="0.25">
      <c r="O1151" s="129"/>
      <c r="P1151" s="129"/>
      <c r="Q1151" s="129"/>
    </row>
    <row r="1152" spans="15:17" x14ac:dyDescent="0.25">
      <c r="O1152" s="129"/>
      <c r="P1152" s="129"/>
      <c r="Q1152" s="129"/>
    </row>
    <row r="1153" spans="15:17" x14ac:dyDescent="0.25">
      <c r="O1153" s="129"/>
      <c r="P1153" s="129"/>
      <c r="Q1153" s="129"/>
    </row>
    <row r="1154" spans="15:17" x14ac:dyDescent="0.25">
      <c r="O1154" s="129"/>
      <c r="P1154" s="129"/>
      <c r="Q1154" s="129"/>
    </row>
    <row r="1155" spans="15:17" x14ac:dyDescent="0.25">
      <c r="O1155" s="129"/>
      <c r="P1155" s="129"/>
      <c r="Q1155" s="129"/>
    </row>
    <row r="1156" spans="15:17" x14ac:dyDescent="0.25">
      <c r="O1156" s="129"/>
      <c r="P1156" s="129"/>
      <c r="Q1156" s="129"/>
    </row>
    <row r="1157" spans="15:17" x14ac:dyDescent="0.25">
      <c r="O1157" s="129"/>
      <c r="P1157" s="129"/>
      <c r="Q1157" s="129"/>
    </row>
    <row r="1158" spans="15:17" x14ac:dyDescent="0.25">
      <c r="O1158" s="129"/>
      <c r="P1158" s="129"/>
      <c r="Q1158" s="129"/>
    </row>
    <row r="1159" spans="15:17" x14ac:dyDescent="0.25">
      <c r="O1159" s="129"/>
      <c r="P1159" s="129"/>
      <c r="Q1159" s="129"/>
    </row>
    <row r="1160" spans="15:17" x14ac:dyDescent="0.25">
      <c r="O1160" s="129"/>
      <c r="P1160" s="129"/>
      <c r="Q1160" s="129"/>
    </row>
    <row r="1161" spans="15:17" x14ac:dyDescent="0.25">
      <c r="O1161" s="129"/>
      <c r="P1161" s="129"/>
      <c r="Q1161" s="129"/>
    </row>
    <row r="1162" spans="15:17" x14ac:dyDescent="0.25">
      <c r="O1162" s="129"/>
      <c r="P1162" s="129"/>
      <c r="Q1162" s="129"/>
    </row>
    <row r="1163" spans="15:17" x14ac:dyDescent="0.25">
      <c r="O1163" s="129"/>
      <c r="P1163" s="129"/>
      <c r="Q1163" s="129"/>
    </row>
    <row r="1164" spans="15:17" x14ac:dyDescent="0.25">
      <c r="O1164" s="129"/>
      <c r="P1164" s="129"/>
      <c r="Q1164" s="129"/>
    </row>
    <row r="1165" spans="15:17" x14ac:dyDescent="0.25">
      <c r="O1165" s="129"/>
      <c r="P1165" s="129"/>
      <c r="Q1165" s="129"/>
    </row>
    <row r="1166" spans="15:17" x14ac:dyDescent="0.25">
      <c r="O1166" s="129"/>
      <c r="P1166" s="129"/>
      <c r="Q1166" s="129"/>
    </row>
    <row r="1167" spans="15:17" x14ac:dyDescent="0.25">
      <c r="O1167" s="129"/>
      <c r="P1167" s="129"/>
      <c r="Q1167" s="129"/>
    </row>
    <row r="1168" spans="15:17" x14ac:dyDescent="0.25">
      <c r="O1168" s="129"/>
      <c r="P1168" s="129"/>
      <c r="Q1168" s="129"/>
    </row>
    <row r="1169" spans="15:17" x14ac:dyDescent="0.25">
      <c r="O1169" s="129"/>
      <c r="P1169" s="129"/>
      <c r="Q1169" s="129"/>
    </row>
    <row r="1170" spans="15:17" x14ac:dyDescent="0.25">
      <c r="O1170" s="129"/>
      <c r="P1170" s="129"/>
      <c r="Q1170" s="129"/>
    </row>
    <row r="1171" spans="15:17" x14ac:dyDescent="0.25">
      <c r="O1171" s="129"/>
      <c r="P1171" s="129"/>
      <c r="Q1171" s="129"/>
    </row>
    <row r="1172" spans="15:17" x14ac:dyDescent="0.25">
      <c r="O1172" s="129"/>
      <c r="P1172" s="129"/>
      <c r="Q1172" s="129"/>
    </row>
    <row r="1173" spans="15:17" x14ac:dyDescent="0.25">
      <c r="O1173" s="129"/>
      <c r="P1173" s="129"/>
      <c r="Q1173" s="129"/>
    </row>
    <row r="1174" spans="15:17" x14ac:dyDescent="0.25">
      <c r="O1174" s="129"/>
      <c r="P1174" s="129"/>
      <c r="Q1174" s="129"/>
    </row>
    <row r="1175" spans="15:17" x14ac:dyDescent="0.25">
      <c r="O1175" s="129"/>
      <c r="P1175" s="129"/>
      <c r="Q1175" s="129"/>
    </row>
    <row r="1176" spans="15:17" x14ac:dyDescent="0.25">
      <c r="O1176" s="129"/>
      <c r="P1176" s="129"/>
      <c r="Q1176" s="129"/>
    </row>
    <row r="1177" spans="15:17" x14ac:dyDescent="0.25">
      <c r="O1177" s="129"/>
      <c r="P1177" s="129"/>
      <c r="Q1177" s="129"/>
    </row>
    <row r="1178" spans="15:17" x14ac:dyDescent="0.25">
      <c r="O1178" s="129"/>
      <c r="P1178" s="129"/>
      <c r="Q1178" s="129"/>
    </row>
    <row r="1179" spans="15:17" x14ac:dyDescent="0.25">
      <c r="O1179" s="129"/>
      <c r="P1179" s="129"/>
      <c r="Q1179" s="129"/>
    </row>
    <row r="1180" spans="15:17" x14ac:dyDescent="0.25">
      <c r="O1180" s="129"/>
      <c r="P1180" s="129"/>
      <c r="Q1180" s="129"/>
    </row>
    <row r="1181" spans="15:17" x14ac:dyDescent="0.25">
      <c r="O1181" s="129"/>
      <c r="P1181" s="129"/>
      <c r="Q1181" s="129"/>
    </row>
    <row r="1182" spans="15:17" x14ac:dyDescent="0.25">
      <c r="O1182" s="129"/>
      <c r="P1182" s="129"/>
      <c r="Q1182" s="129"/>
    </row>
    <row r="1183" spans="15:17" x14ac:dyDescent="0.25">
      <c r="O1183" s="129"/>
      <c r="P1183" s="129"/>
      <c r="Q1183" s="129"/>
    </row>
    <row r="1184" spans="15:17" x14ac:dyDescent="0.25">
      <c r="O1184" s="129"/>
      <c r="P1184" s="129"/>
      <c r="Q1184" s="129"/>
    </row>
    <row r="1185" spans="15:17" x14ac:dyDescent="0.25">
      <c r="O1185" s="129"/>
      <c r="P1185" s="129"/>
      <c r="Q1185" s="129"/>
    </row>
    <row r="1186" spans="15:17" x14ac:dyDescent="0.25">
      <c r="O1186" s="129"/>
      <c r="P1186" s="129"/>
      <c r="Q1186" s="129"/>
    </row>
    <row r="1187" spans="15:17" x14ac:dyDescent="0.25">
      <c r="O1187" s="129"/>
      <c r="P1187" s="129"/>
      <c r="Q1187" s="129"/>
    </row>
    <row r="1188" spans="15:17" x14ac:dyDescent="0.25">
      <c r="O1188" s="129"/>
      <c r="P1188" s="129"/>
      <c r="Q1188" s="129"/>
    </row>
    <row r="1189" spans="15:17" x14ac:dyDescent="0.25">
      <c r="O1189" s="129"/>
      <c r="P1189" s="129"/>
      <c r="Q1189" s="129"/>
    </row>
    <row r="1190" spans="15:17" x14ac:dyDescent="0.25">
      <c r="O1190" s="129"/>
      <c r="P1190" s="129"/>
      <c r="Q1190" s="129"/>
    </row>
    <row r="1191" spans="15:17" x14ac:dyDescent="0.25">
      <c r="O1191" s="129"/>
      <c r="P1191" s="129"/>
      <c r="Q1191" s="129"/>
    </row>
    <row r="1192" spans="15:17" x14ac:dyDescent="0.25">
      <c r="O1192" s="129"/>
      <c r="P1192" s="129"/>
      <c r="Q1192" s="129"/>
    </row>
    <row r="1193" spans="15:17" x14ac:dyDescent="0.25">
      <c r="O1193" s="129"/>
      <c r="P1193" s="129"/>
      <c r="Q1193" s="129"/>
    </row>
    <row r="1194" spans="15:17" x14ac:dyDescent="0.25">
      <c r="O1194" s="129"/>
      <c r="P1194" s="129"/>
      <c r="Q1194" s="129"/>
    </row>
    <row r="1195" spans="15:17" x14ac:dyDescent="0.25">
      <c r="O1195" s="129"/>
      <c r="P1195" s="129"/>
      <c r="Q1195" s="129"/>
    </row>
    <row r="1196" spans="15:17" x14ac:dyDescent="0.25">
      <c r="O1196" s="129"/>
      <c r="P1196" s="129"/>
      <c r="Q1196" s="129"/>
    </row>
    <row r="1197" spans="15:17" x14ac:dyDescent="0.25">
      <c r="O1197" s="129"/>
      <c r="P1197" s="129"/>
      <c r="Q1197" s="129"/>
    </row>
    <row r="1198" spans="15:17" x14ac:dyDescent="0.25">
      <c r="O1198" s="129"/>
      <c r="P1198" s="129"/>
      <c r="Q1198" s="129"/>
    </row>
    <row r="1199" spans="15:17" x14ac:dyDescent="0.25">
      <c r="O1199" s="129"/>
      <c r="P1199" s="129"/>
      <c r="Q1199" s="129"/>
    </row>
    <row r="1200" spans="15:17" x14ac:dyDescent="0.25">
      <c r="O1200" s="129"/>
      <c r="P1200" s="129"/>
      <c r="Q1200" s="129"/>
    </row>
    <row r="1201" spans="15:17" x14ac:dyDescent="0.25">
      <c r="O1201" s="129"/>
      <c r="P1201" s="129"/>
      <c r="Q1201" s="129"/>
    </row>
    <row r="1202" spans="15:17" x14ac:dyDescent="0.25">
      <c r="O1202" s="129"/>
      <c r="P1202" s="129"/>
      <c r="Q1202" s="129"/>
    </row>
    <row r="1203" spans="15:17" x14ac:dyDescent="0.25">
      <c r="O1203" s="129"/>
      <c r="P1203" s="129"/>
      <c r="Q1203" s="129"/>
    </row>
    <row r="1204" spans="15:17" x14ac:dyDescent="0.25">
      <c r="O1204" s="129"/>
      <c r="P1204" s="129"/>
      <c r="Q1204" s="129"/>
    </row>
    <row r="1205" spans="15:17" x14ac:dyDescent="0.25">
      <c r="O1205" s="129"/>
      <c r="P1205" s="129"/>
      <c r="Q1205" s="129"/>
    </row>
    <row r="1206" spans="15:17" x14ac:dyDescent="0.25">
      <c r="O1206" s="129"/>
      <c r="P1206" s="129"/>
      <c r="Q1206" s="129"/>
    </row>
    <row r="1207" spans="15:17" x14ac:dyDescent="0.25">
      <c r="O1207" s="129"/>
      <c r="P1207" s="129"/>
      <c r="Q1207" s="129"/>
    </row>
    <row r="1208" spans="15:17" x14ac:dyDescent="0.25">
      <c r="O1208" s="129"/>
      <c r="P1208" s="129"/>
      <c r="Q1208" s="129"/>
    </row>
    <row r="1209" spans="15:17" x14ac:dyDescent="0.25">
      <c r="O1209" s="129"/>
      <c r="P1209" s="129"/>
      <c r="Q1209" s="129"/>
    </row>
    <row r="1210" spans="15:17" x14ac:dyDescent="0.25">
      <c r="O1210" s="129"/>
      <c r="P1210" s="129"/>
      <c r="Q1210" s="129"/>
    </row>
    <row r="1211" spans="15:17" x14ac:dyDescent="0.25">
      <c r="O1211" s="129"/>
      <c r="P1211" s="129"/>
      <c r="Q1211" s="129"/>
    </row>
    <row r="1212" spans="15:17" x14ac:dyDescent="0.25">
      <c r="O1212" s="129"/>
      <c r="P1212" s="129"/>
      <c r="Q1212" s="129"/>
    </row>
    <row r="1213" spans="15:17" x14ac:dyDescent="0.25">
      <c r="O1213" s="129"/>
      <c r="P1213" s="129"/>
      <c r="Q1213" s="129"/>
    </row>
    <row r="1214" spans="15:17" x14ac:dyDescent="0.25">
      <c r="O1214" s="129"/>
      <c r="P1214" s="129"/>
      <c r="Q1214" s="129"/>
    </row>
    <row r="1215" spans="15:17" x14ac:dyDescent="0.25">
      <c r="O1215" s="129"/>
      <c r="P1215" s="129"/>
      <c r="Q1215" s="129"/>
    </row>
    <row r="1216" spans="15:17" x14ac:dyDescent="0.25">
      <c r="O1216" s="129"/>
      <c r="P1216" s="129"/>
      <c r="Q1216" s="129"/>
    </row>
    <row r="1217" spans="15:17" x14ac:dyDescent="0.25">
      <c r="O1217" s="129"/>
      <c r="P1217" s="129"/>
      <c r="Q1217" s="129"/>
    </row>
    <row r="1218" spans="15:17" x14ac:dyDescent="0.25">
      <c r="O1218" s="129"/>
      <c r="P1218" s="129"/>
      <c r="Q1218" s="129"/>
    </row>
    <row r="1219" spans="15:17" x14ac:dyDescent="0.25">
      <c r="O1219" s="129"/>
      <c r="P1219" s="129"/>
      <c r="Q1219" s="129"/>
    </row>
    <row r="1220" spans="15:17" x14ac:dyDescent="0.25">
      <c r="O1220" s="129"/>
      <c r="P1220" s="129"/>
      <c r="Q1220" s="129"/>
    </row>
    <row r="1221" spans="15:17" x14ac:dyDescent="0.25">
      <c r="O1221" s="129"/>
      <c r="P1221" s="129"/>
      <c r="Q1221" s="129"/>
    </row>
    <row r="1222" spans="15:17" x14ac:dyDescent="0.25">
      <c r="O1222" s="129"/>
      <c r="P1222" s="129"/>
      <c r="Q1222" s="129"/>
    </row>
    <row r="1223" spans="15:17" x14ac:dyDescent="0.25">
      <c r="O1223" s="129"/>
      <c r="P1223" s="129"/>
      <c r="Q1223" s="129"/>
    </row>
    <row r="1224" spans="15:17" x14ac:dyDescent="0.25">
      <c r="O1224" s="129"/>
      <c r="P1224" s="129"/>
      <c r="Q1224" s="129"/>
    </row>
    <row r="1225" spans="15:17" x14ac:dyDescent="0.25">
      <c r="O1225" s="129"/>
      <c r="P1225" s="129"/>
      <c r="Q1225" s="129"/>
    </row>
    <row r="1226" spans="15:17" x14ac:dyDescent="0.25">
      <c r="O1226" s="129"/>
      <c r="P1226" s="129"/>
      <c r="Q1226" s="129"/>
    </row>
    <row r="1227" spans="15:17" x14ac:dyDescent="0.25">
      <c r="O1227" s="129"/>
      <c r="P1227" s="129"/>
      <c r="Q1227" s="129"/>
    </row>
    <row r="1228" spans="15:17" x14ac:dyDescent="0.25">
      <c r="O1228" s="129"/>
      <c r="P1228" s="129"/>
      <c r="Q1228" s="129"/>
    </row>
    <row r="1229" spans="15:17" x14ac:dyDescent="0.25">
      <c r="O1229" s="129"/>
      <c r="P1229" s="129"/>
      <c r="Q1229" s="129"/>
    </row>
    <row r="1230" spans="15:17" x14ac:dyDescent="0.25">
      <c r="O1230" s="129"/>
      <c r="P1230" s="129"/>
      <c r="Q1230" s="129"/>
    </row>
    <row r="1231" spans="15:17" x14ac:dyDescent="0.25">
      <c r="O1231" s="129"/>
      <c r="P1231" s="129"/>
      <c r="Q1231" s="129"/>
    </row>
    <row r="1232" spans="15:17" x14ac:dyDescent="0.25">
      <c r="O1232" s="129"/>
      <c r="P1232" s="129"/>
      <c r="Q1232" s="129"/>
    </row>
    <row r="1233" spans="15:17" x14ac:dyDescent="0.25">
      <c r="O1233" s="129"/>
      <c r="P1233" s="129"/>
      <c r="Q1233" s="129"/>
    </row>
    <row r="1234" spans="15:17" x14ac:dyDescent="0.25">
      <c r="O1234" s="129"/>
      <c r="P1234" s="129"/>
      <c r="Q1234" s="129"/>
    </row>
    <row r="1235" spans="15:17" x14ac:dyDescent="0.25">
      <c r="O1235" s="129"/>
      <c r="P1235" s="129"/>
      <c r="Q1235" s="129"/>
    </row>
    <row r="1236" spans="15:17" x14ac:dyDescent="0.25">
      <c r="O1236" s="129"/>
      <c r="P1236" s="129"/>
      <c r="Q1236" s="129"/>
    </row>
    <row r="1237" spans="15:17" x14ac:dyDescent="0.25">
      <c r="O1237" s="129"/>
      <c r="P1237" s="129"/>
      <c r="Q1237" s="129"/>
    </row>
    <row r="1238" spans="15:17" x14ac:dyDescent="0.25">
      <c r="O1238" s="129"/>
      <c r="P1238" s="129"/>
      <c r="Q1238" s="129"/>
    </row>
    <row r="1239" spans="15:17" x14ac:dyDescent="0.25">
      <c r="O1239" s="129"/>
      <c r="P1239" s="129"/>
      <c r="Q1239" s="129"/>
    </row>
    <row r="1240" spans="15:17" x14ac:dyDescent="0.25">
      <c r="O1240" s="129"/>
      <c r="P1240" s="129"/>
      <c r="Q1240" s="129"/>
    </row>
    <row r="1241" spans="15:17" x14ac:dyDescent="0.25">
      <c r="O1241" s="129"/>
      <c r="P1241" s="129"/>
      <c r="Q1241" s="129"/>
    </row>
    <row r="1242" spans="15:17" x14ac:dyDescent="0.25">
      <c r="O1242" s="129"/>
      <c r="P1242" s="129"/>
      <c r="Q1242" s="129"/>
    </row>
    <row r="1243" spans="15:17" x14ac:dyDescent="0.25">
      <c r="O1243" s="129"/>
      <c r="P1243" s="129"/>
      <c r="Q1243" s="129"/>
    </row>
    <row r="1244" spans="15:17" x14ac:dyDescent="0.25">
      <c r="O1244" s="129"/>
      <c r="P1244" s="129"/>
      <c r="Q1244" s="129"/>
    </row>
    <row r="1245" spans="15:17" x14ac:dyDescent="0.25">
      <c r="O1245" s="129"/>
      <c r="P1245" s="129"/>
      <c r="Q1245" s="129"/>
    </row>
    <row r="1246" spans="15:17" x14ac:dyDescent="0.25">
      <c r="O1246" s="129"/>
      <c r="P1246" s="129"/>
      <c r="Q1246" s="129"/>
    </row>
    <row r="1247" spans="15:17" x14ac:dyDescent="0.25">
      <c r="O1247" s="129"/>
      <c r="P1247" s="129"/>
      <c r="Q1247" s="129"/>
    </row>
    <row r="1248" spans="15:17" x14ac:dyDescent="0.25">
      <c r="O1248" s="129"/>
      <c r="P1248" s="129"/>
      <c r="Q1248" s="129"/>
    </row>
    <row r="1249" spans="15:17" x14ac:dyDescent="0.25">
      <c r="O1249" s="129"/>
      <c r="P1249" s="129"/>
      <c r="Q1249" s="129"/>
    </row>
    <row r="1250" spans="15:17" x14ac:dyDescent="0.25">
      <c r="O1250" s="129"/>
      <c r="P1250" s="129"/>
      <c r="Q1250" s="129"/>
    </row>
    <row r="1251" spans="15:17" x14ac:dyDescent="0.25">
      <c r="O1251" s="129"/>
      <c r="P1251" s="129"/>
      <c r="Q1251" s="129"/>
    </row>
    <row r="1252" spans="15:17" x14ac:dyDescent="0.25">
      <c r="O1252" s="129"/>
      <c r="P1252" s="129"/>
      <c r="Q1252" s="129"/>
    </row>
    <row r="1253" spans="15:17" x14ac:dyDescent="0.25">
      <c r="O1253" s="129"/>
      <c r="P1253" s="129"/>
      <c r="Q1253" s="129"/>
    </row>
    <row r="1254" spans="15:17" x14ac:dyDescent="0.25">
      <c r="O1254" s="129"/>
      <c r="P1254" s="129"/>
      <c r="Q1254" s="129"/>
    </row>
    <row r="1255" spans="15:17" x14ac:dyDescent="0.25">
      <c r="O1255" s="129"/>
      <c r="P1255" s="129"/>
      <c r="Q1255" s="129"/>
    </row>
    <row r="1256" spans="15:17" x14ac:dyDescent="0.25">
      <c r="O1256" s="129"/>
      <c r="P1256" s="129"/>
      <c r="Q1256" s="129"/>
    </row>
    <row r="1257" spans="15:17" x14ac:dyDescent="0.25">
      <c r="O1257" s="129"/>
      <c r="P1257" s="129"/>
      <c r="Q1257" s="129"/>
    </row>
    <row r="1258" spans="15:17" x14ac:dyDescent="0.25">
      <c r="O1258" s="129"/>
      <c r="P1258" s="129"/>
      <c r="Q1258" s="129"/>
    </row>
    <row r="1259" spans="15:17" x14ac:dyDescent="0.25">
      <c r="O1259" s="129"/>
      <c r="P1259" s="129"/>
      <c r="Q1259" s="129"/>
    </row>
    <row r="1260" spans="15:17" x14ac:dyDescent="0.25">
      <c r="O1260" s="129"/>
      <c r="P1260" s="129"/>
      <c r="Q1260" s="129"/>
    </row>
    <row r="1261" spans="15:17" x14ac:dyDescent="0.25">
      <c r="O1261" s="129"/>
      <c r="P1261" s="129"/>
      <c r="Q1261" s="129"/>
    </row>
    <row r="1262" spans="15:17" x14ac:dyDescent="0.25">
      <c r="O1262" s="129"/>
      <c r="P1262" s="129"/>
      <c r="Q1262" s="129"/>
    </row>
    <row r="1263" spans="15:17" x14ac:dyDescent="0.25">
      <c r="O1263" s="129"/>
      <c r="P1263" s="129"/>
      <c r="Q1263" s="129"/>
    </row>
    <row r="1264" spans="15:17" x14ac:dyDescent="0.25">
      <c r="O1264" s="129"/>
      <c r="P1264" s="129"/>
      <c r="Q1264" s="129"/>
    </row>
    <row r="1265" spans="15:17" x14ac:dyDescent="0.25">
      <c r="O1265" s="129"/>
      <c r="P1265" s="129"/>
      <c r="Q1265" s="129"/>
    </row>
    <row r="1266" spans="15:17" x14ac:dyDescent="0.25">
      <c r="O1266" s="129"/>
      <c r="P1266" s="129"/>
      <c r="Q1266" s="129"/>
    </row>
    <row r="1267" spans="15:17" x14ac:dyDescent="0.25">
      <c r="O1267" s="129"/>
      <c r="P1267" s="129"/>
      <c r="Q1267" s="129"/>
    </row>
    <row r="1268" spans="15:17" x14ac:dyDescent="0.25">
      <c r="O1268" s="129"/>
      <c r="P1268" s="129"/>
      <c r="Q1268" s="129"/>
    </row>
    <row r="1269" spans="15:17" x14ac:dyDescent="0.25">
      <c r="O1269" s="129"/>
      <c r="P1269" s="129"/>
      <c r="Q1269" s="129"/>
    </row>
    <row r="1270" spans="15:17" x14ac:dyDescent="0.25">
      <c r="O1270" s="129"/>
      <c r="P1270" s="129"/>
      <c r="Q1270" s="129"/>
    </row>
    <row r="1271" spans="15:17" x14ac:dyDescent="0.25">
      <c r="O1271" s="129"/>
      <c r="P1271" s="129"/>
      <c r="Q1271" s="129"/>
    </row>
    <row r="1272" spans="15:17" x14ac:dyDescent="0.25">
      <c r="O1272" s="129"/>
      <c r="P1272" s="129"/>
      <c r="Q1272" s="129"/>
    </row>
    <row r="1273" spans="15:17" x14ac:dyDescent="0.25">
      <c r="O1273" s="129"/>
      <c r="P1273" s="129"/>
      <c r="Q1273" s="129"/>
    </row>
    <row r="1274" spans="15:17" x14ac:dyDescent="0.25">
      <c r="O1274" s="129"/>
      <c r="P1274" s="129"/>
      <c r="Q1274" s="129"/>
    </row>
    <row r="1275" spans="15:17" x14ac:dyDescent="0.25">
      <c r="O1275" s="129"/>
      <c r="P1275" s="129"/>
      <c r="Q1275" s="129"/>
    </row>
    <row r="1276" spans="15:17" x14ac:dyDescent="0.25">
      <c r="O1276" s="129"/>
      <c r="P1276" s="129"/>
      <c r="Q1276" s="129"/>
    </row>
    <row r="1277" spans="15:17" x14ac:dyDescent="0.25">
      <c r="O1277" s="129"/>
      <c r="P1277" s="129"/>
      <c r="Q1277" s="129"/>
    </row>
    <row r="1278" spans="15:17" x14ac:dyDescent="0.25">
      <c r="O1278" s="129"/>
      <c r="P1278" s="129"/>
      <c r="Q1278" s="129"/>
    </row>
    <row r="1279" spans="15:17" x14ac:dyDescent="0.25">
      <c r="O1279" s="129"/>
      <c r="P1279" s="129"/>
      <c r="Q1279" s="129"/>
    </row>
    <row r="1280" spans="15:17" x14ac:dyDescent="0.25">
      <c r="O1280" s="129"/>
      <c r="P1280" s="129"/>
      <c r="Q1280" s="129"/>
    </row>
    <row r="1281" spans="15:17" x14ac:dyDescent="0.25">
      <c r="O1281" s="129"/>
      <c r="P1281" s="129"/>
      <c r="Q1281" s="129"/>
    </row>
    <row r="1282" spans="15:17" x14ac:dyDescent="0.25">
      <c r="O1282" s="129"/>
      <c r="P1282" s="129"/>
      <c r="Q1282" s="129"/>
    </row>
    <row r="1283" spans="15:17" x14ac:dyDescent="0.25">
      <c r="O1283" s="129"/>
      <c r="P1283" s="129"/>
      <c r="Q1283" s="129"/>
    </row>
    <row r="1284" spans="15:17" x14ac:dyDescent="0.25">
      <c r="O1284" s="129"/>
      <c r="P1284" s="129"/>
      <c r="Q1284" s="129"/>
    </row>
    <row r="1285" spans="15:17" x14ac:dyDescent="0.25">
      <c r="O1285" s="129"/>
      <c r="P1285" s="129"/>
      <c r="Q1285" s="129"/>
    </row>
    <row r="1286" spans="15:17" x14ac:dyDescent="0.25">
      <c r="O1286" s="129"/>
      <c r="P1286" s="129"/>
      <c r="Q1286" s="129"/>
    </row>
    <row r="1287" spans="15:17" x14ac:dyDescent="0.25">
      <c r="O1287" s="129"/>
      <c r="P1287" s="129"/>
      <c r="Q1287" s="129"/>
    </row>
    <row r="1288" spans="15:17" x14ac:dyDescent="0.25">
      <c r="O1288" s="129"/>
      <c r="P1288" s="129"/>
      <c r="Q1288" s="129"/>
    </row>
    <row r="1289" spans="15:17" x14ac:dyDescent="0.25">
      <c r="O1289" s="129"/>
      <c r="P1289" s="129"/>
      <c r="Q1289" s="129"/>
    </row>
    <row r="1290" spans="15:17" x14ac:dyDescent="0.25">
      <c r="O1290" s="129"/>
      <c r="P1290" s="129"/>
      <c r="Q1290" s="129"/>
    </row>
    <row r="1291" spans="15:17" x14ac:dyDescent="0.25">
      <c r="O1291" s="129"/>
      <c r="P1291" s="129"/>
      <c r="Q1291" s="129"/>
    </row>
    <row r="1292" spans="15:17" x14ac:dyDescent="0.25">
      <c r="O1292" s="129"/>
      <c r="P1292" s="129"/>
      <c r="Q1292" s="129"/>
    </row>
    <row r="1293" spans="15:17" x14ac:dyDescent="0.25">
      <c r="O1293" s="129"/>
      <c r="P1293" s="129"/>
      <c r="Q1293" s="129"/>
    </row>
    <row r="1294" spans="15:17" x14ac:dyDescent="0.25">
      <c r="O1294" s="129"/>
      <c r="P1294" s="129"/>
      <c r="Q1294" s="129"/>
    </row>
    <row r="1295" spans="15:17" x14ac:dyDescent="0.25">
      <c r="O1295" s="129"/>
      <c r="P1295" s="129"/>
      <c r="Q1295" s="129"/>
    </row>
    <row r="1296" spans="15:17" x14ac:dyDescent="0.25">
      <c r="O1296" s="129"/>
      <c r="P1296" s="129"/>
      <c r="Q1296" s="129"/>
    </row>
    <row r="1297" spans="15:17" x14ac:dyDescent="0.25">
      <c r="O1297" s="129"/>
      <c r="P1297" s="129"/>
      <c r="Q1297" s="129"/>
    </row>
    <row r="1298" spans="15:17" x14ac:dyDescent="0.25">
      <c r="O1298" s="129"/>
      <c r="P1298" s="129"/>
      <c r="Q1298" s="129"/>
    </row>
    <row r="1299" spans="15:17" x14ac:dyDescent="0.25">
      <c r="O1299" s="129"/>
      <c r="P1299" s="129"/>
      <c r="Q1299" s="129"/>
    </row>
    <row r="1300" spans="15:17" x14ac:dyDescent="0.25">
      <c r="O1300" s="129"/>
      <c r="P1300" s="129"/>
      <c r="Q1300" s="129"/>
    </row>
    <row r="1301" spans="15:17" x14ac:dyDescent="0.25">
      <c r="O1301" s="129"/>
      <c r="P1301" s="129"/>
      <c r="Q1301" s="129"/>
    </row>
    <row r="1302" spans="15:17" x14ac:dyDescent="0.25">
      <c r="O1302" s="129"/>
      <c r="P1302" s="129"/>
      <c r="Q1302" s="129"/>
    </row>
    <row r="1303" spans="15:17" x14ac:dyDescent="0.25">
      <c r="O1303" s="129"/>
      <c r="P1303" s="129"/>
      <c r="Q1303" s="129"/>
    </row>
    <row r="1304" spans="15:17" x14ac:dyDescent="0.25">
      <c r="O1304" s="129"/>
      <c r="P1304" s="129"/>
      <c r="Q1304" s="129"/>
    </row>
    <row r="1305" spans="15:17" x14ac:dyDescent="0.25">
      <c r="O1305" s="129"/>
      <c r="P1305" s="129"/>
      <c r="Q1305" s="129"/>
    </row>
    <row r="1306" spans="15:17" x14ac:dyDescent="0.25">
      <c r="O1306" s="129"/>
      <c r="P1306" s="129"/>
      <c r="Q1306" s="129"/>
    </row>
    <row r="1307" spans="15:17" x14ac:dyDescent="0.25">
      <c r="O1307" s="129"/>
      <c r="P1307" s="129"/>
      <c r="Q1307" s="129"/>
    </row>
    <row r="1308" spans="15:17" x14ac:dyDescent="0.25">
      <c r="O1308" s="129"/>
      <c r="P1308" s="129"/>
      <c r="Q1308" s="129"/>
    </row>
    <row r="1309" spans="15:17" x14ac:dyDescent="0.25">
      <c r="O1309" s="129"/>
      <c r="P1309" s="129"/>
      <c r="Q1309" s="129"/>
    </row>
    <row r="1310" spans="15:17" x14ac:dyDescent="0.25">
      <c r="O1310" s="129"/>
      <c r="P1310" s="129"/>
      <c r="Q1310" s="129"/>
    </row>
    <row r="1311" spans="15:17" x14ac:dyDescent="0.25">
      <c r="O1311" s="129"/>
      <c r="P1311" s="129"/>
      <c r="Q1311" s="129"/>
    </row>
    <row r="1312" spans="15:17" x14ac:dyDescent="0.25">
      <c r="O1312" s="129"/>
      <c r="P1312" s="129"/>
      <c r="Q1312" s="129"/>
    </row>
    <row r="1313" spans="15:17" x14ac:dyDescent="0.25">
      <c r="O1313" s="129"/>
      <c r="P1313" s="129"/>
      <c r="Q1313" s="129"/>
    </row>
    <row r="1314" spans="15:17" x14ac:dyDescent="0.25">
      <c r="O1314" s="129"/>
      <c r="P1314" s="129"/>
      <c r="Q1314" s="129"/>
    </row>
    <row r="1315" spans="15:17" x14ac:dyDescent="0.25">
      <c r="O1315" s="129"/>
      <c r="P1315" s="129"/>
      <c r="Q1315" s="129"/>
    </row>
    <row r="1316" spans="15:17" x14ac:dyDescent="0.25">
      <c r="O1316" s="129"/>
      <c r="P1316" s="129"/>
      <c r="Q1316" s="129"/>
    </row>
    <row r="1317" spans="15:17" x14ac:dyDescent="0.25">
      <c r="O1317" s="129"/>
      <c r="P1317" s="129"/>
      <c r="Q1317" s="129"/>
    </row>
    <row r="1318" spans="15:17" x14ac:dyDescent="0.25">
      <c r="O1318" s="129"/>
      <c r="P1318" s="129"/>
      <c r="Q1318" s="129"/>
    </row>
    <row r="1319" spans="15:17" x14ac:dyDescent="0.25">
      <c r="O1319" s="129"/>
      <c r="P1319" s="129"/>
      <c r="Q1319" s="129"/>
    </row>
    <row r="1320" spans="15:17" x14ac:dyDescent="0.25">
      <c r="O1320" s="129"/>
      <c r="P1320" s="129"/>
      <c r="Q1320" s="129"/>
    </row>
    <row r="1321" spans="15:17" x14ac:dyDescent="0.25">
      <c r="O1321" s="129"/>
      <c r="P1321" s="129"/>
      <c r="Q1321" s="129"/>
    </row>
    <row r="1322" spans="15:17" x14ac:dyDescent="0.25">
      <c r="O1322" s="129"/>
      <c r="P1322" s="129"/>
      <c r="Q1322" s="129"/>
    </row>
    <row r="1323" spans="15:17" x14ac:dyDescent="0.25">
      <c r="O1323" s="129"/>
      <c r="P1323" s="129"/>
      <c r="Q1323" s="129"/>
    </row>
    <row r="1324" spans="15:17" x14ac:dyDescent="0.25">
      <c r="O1324" s="129"/>
      <c r="P1324" s="129"/>
      <c r="Q1324" s="129"/>
    </row>
    <row r="1325" spans="15:17" x14ac:dyDescent="0.25">
      <c r="O1325" s="129"/>
      <c r="P1325" s="129"/>
      <c r="Q1325" s="129"/>
    </row>
    <row r="1326" spans="15:17" x14ac:dyDescent="0.25">
      <c r="O1326" s="129"/>
      <c r="P1326" s="129"/>
      <c r="Q1326" s="129"/>
    </row>
    <row r="1327" spans="15:17" x14ac:dyDescent="0.25">
      <c r="O1327" s="129"/>
      <c r="P1327" s="129"/>
      <c r="Q1327" s="129"/>
    </row>
    <row r="1328" spans="15:17" x14ac:dyDescent="0.25">
      <c r="O1328" s="129"/>
      <c r="P1328" s="129"/>
      <c r="Q1328" s="129"/>
    </row>
    <row r="1329" spans="15:17" x14ac:dyDescent="0.25">
      <c r="O1329" s="129"/>
      <c r="P1329" s="129"/>
      <c r="Q1329" s="129"/>
    </row>
    <row r="1330" spans="15:17" x14ac:dyDescent="0.25">
      <c r="O1330" s="129"/>
      <c r="P1330" s="129"/>
      <c r="Q1330" s="129"/>
    </row>
    <row r="1331" spans="15:17" x14ac:dyDescent="0.25">
      <c r="O1331" s="129"/>
      <c r="P1331" s="129"/>
      <c r="Q1331" s="129"/>
    </row>
    <row r="1332" spans="15:17" x14ac:dyDescent="0.25">
      <c r="O1332" s="129"/>
      <c r="P1332" s="129"/>
      <c r="Q1332" s="129"/>
    </row>
    <row r="1333" spans="15:17" x14ac:dyDescent="0.25">
      <c r="O1333" s="129"/>
      <c r="P1333" s="129"/>
      <c r="Q1333" s="129"/>
    </row>
    <row r="1334" spans="15:17" x14ac:dyDescent="0.25">
      <c r="O1334" s="129"/>
      <c r="P1334" s="129"/>
      <c r="Q1334" s="129"/>
    </row>
    <row r="1335" spans="15:17" x14ac:dyDescent="0.25">
      <c r="O1335" s="129"/>
      <c r="P1335" s="129"/>
      <c r="Q1335" s="129"/>
    </row>
    <row r="1336" spans="15:17" x14ac:dyDescent="0.25">
      <c r="O1336" s="129"/>
      <c r="P1336" s="129"/>
      <c r="Q1336" s="129"/>
    </row>
    <row r="1337" spans="15:17" x14ac:dyDescent="0.25">
      <c r="O1337" s="129"/>
      <c r="P1337" s="129"/>
      <c r="Q1337" s="129"/>
    </row>
    <row r="1338" spans="15:17" x14ac:dyDescent="0.25">
      <c r="O1338" s="129"/>
      <c r="P1338" s="129"/>
      <c r="Q1338" s="129"/>
    </row>
    <row r="1339" spans="15:17" x14ac:dyDescent="0.25">
      <c r="O1339" s="129"/>
      <c r="P1339" s="129"/>
      <c r="Q1339" s="129"/>
    </row>
    <row r="1340" spans="15:17" x14ac:dyDescent="0.25">
      <c r="O1340" s="129"/>
      <c r="P1340" s="129"/>
      <c r="Q1340" s="129"/>
    </row>
    <row r="1341" spans="15:17" x14ac:dyDescent="0.25">
      <c r="O1341" s="129"/>
      <c r="P1341" s="129"/>
      <c r="Q1341" s="129"/>
    </row>
    <row r="1342" spans="15:17" x14ac:dyDescent="0.25">
      <c r="O1342" s="129"/>
      <c r="P1342" s="129"/>
      <c r="Q1342" s="129"/>
    </row>
    <row r="1343" spans="15:17" x14ac:dyDescent="0.25">
      <c r="O1343" s="129"/>
      <c r="P1343" s="129"/>
      <c r="Q1343" s="129"/>
    </row>
    <row r="1344" spans="15:17" x14ac:dyDescent="0.25">
      <c r="O1344" s="129"/>
      <c r="P1344" s="129"/>
      <c r="Q1344" s="129"/>
    </row>
    <row r="1345" spans="15:17" x14ac:dyDescent="0.25">
      <c r="O1345" s="129"/>
      <c r="P1345" s="129"/>
      <c r="Q1345" s="129"/>
    </row>
    <row r="1346" spans="15:17" x14ac:dyDescent="0.25">
      <c r="O1346" s="129"/>
      <c r="P1346" s="129"/>
      <c r="Q1346" s="129"/>
    </row>
    <row r="1347" spans="15:17" x14ac:dyDescent="0.25">
      <c r="O1347" s="129"/>
      <c r="P1347" s="129"/>
      <c r="Q1347" s="129"/>
    </row>
    <row r="1348" spans="15:17" x14ac:dyDescent="0.25">
      <c r="O1348" s="129"/>
      <c r="P1348" s="129"/>
      <c r="Q1348" s="129"/>
    </row>
    <row r="1349" spans="15:17" x14ac:dyDescent="0.25">
      <c r="O1349" s="129"/>
      <c r="P1349" s="129"/>
      <c r="Q1349" s="129"/>
    </row>
    <row r="1350" spans="15:17" x14ac:dyDescent="0.25">
      <c r="O1350" s="129"/>
      <c r="P1350" s="129"/>
      <c r="Q1350" s="129"/>
    </row>
    <row r="1351" spans="15:17" x14ac:dyDescent="0.25">
      <c r="O1351" s="129"/>
      <c r="P1351" s="129"/>
      <c r="Q1351" s="129"/>
    </row>
    <row r="1352" spans="15:17" x14ac:dyDescent="0.25">
      <c r="O1352" s="129"/>
      <c r="P1352" s="129"/>
      <c r="Q1352" s="129"/>
    </row>
    <row r="1353" spans="15:17" x14ac:dyDescent="0.25">
      <c r="O1353" s="129"/>
      <c r="P1353" s="129"/>
      <c r="Q1353" s="129"/>
    </row>
    <row r="1354" spans="15:17" x14ac:dyDescent="0.25">
      <c r="O1354" s="129"/>
      <c r="P1354" s="129"/>
      <c r="Q1354" s="129"/>
    </row>
    <row r="1355" spans="15:17" x14ac:dyDescent="0.25">
      <c r="O1355" s="129"/>
      <c r="P1355" s="129"/>
      <c r="Q1355" s="129"/>
    </row>
    <row r="1356" spans="15:17" x14ac:dyDescent="0.25">
      <c r="O1356" s="129"/>
      <c r="P1356" s="129"/>
      <c r="Q1356" s="129"/>
    </row>
    <row r="1357" spans="15:17" x14ac:dyDescent="0.25">
      <c r="O1357" s="129"/>
      <c r="P1357" s="129"/>
      <c r="Q1357" s="129"/>
    </row>
    <row r="1358" spans="15:17" x14ac:dyDescent="0.25">
      <c r="O1358" s="129"/>
      <c r="P1358" s="129"/>
      <c r="Q1358" s="129"/>
    </row>
    <row r="1359" spans="15:17" x14ac:dyDescent="0.25">
      <c r="O1359" s="129"/>
      <c r="P1359" s="129"/>
      <c r="Q1359" s="129"/>
    </row>
    <row r="1360" spans="15:17" x14ac:dyDescent="0.25">
      <c r="O1360" s="129"/>
      <c r="P1360" s="129"/>
      <c r="Q1360" s="129"/>
    </row>
    <row r="1361" spans="15:17" x14ac:dyDescent="0.25">
      <c r="O1361" s="129"/>
      <c r="P1361" s="129"/>
      <c r="Q1361" s="129"/>
    </row>
    <row r="1362" spans="15:17" x14ac:dyDescent="0.25">
      <c r="O1362" s="129"/>
      <c r="P1362" s="129"/>
      <c r="Q1362" s="129"/>
    </row>
    <row r="1363" spans="15:17" x14ac:dyDescent="0.25">
      <c r="O1363" s="129"/>
      <c r="P1363" s="129"/>
      <c r="Q1363" s="129"/>
    </row>
    <row r="1364" spans="15:17" x14ac:dyDescent="0.25">
      <c r="O1364" s="129"/>
      <c r="P1364" s="129"/>
      <c r="Q1364" s="129"/>
    </row>
    <row r="1365" spans="15:17" x14ac:dyDescent="0.25">
      <c r="O1365" s="129"/>
      <c r="P1365" s="129"/>
      <c r="Q1365" s="129"/>
    </row>
    <row r="1366" spans="15:17" x14ac:dyDescent="0.25">
      <c r="O1366" s="129"/>
      <c r="P1366" s="129"/>
      <c r="Q1366" s="129"/>
    </row>
    <row r="1367" spans="15:17" x14ac:dyDescent="0.25">
      <c r="O1367" s="129"/>
      <c r="P1367" s="129"/>
      <c r="Q1367" s="129"/>
    </row>
    <row r="1368" spans="15:17" x14ac:dyDescent="0.25">
      <c r="O1368" s="129"/>
      <c r="P1368" s="129"/>
      <c r="Q1368" s="129"/>
    </row>
    <row r="1369" spans="15:17" x14ac:dyDescent="0.25">
      <c r="O1369" s="129"/>
      <c r="P1369" s="129"/>
      <c r="Q1369" s="129"/>
    </row>
    <row r="1370" spans="15:17" x14ac:dyDescent="0.25">
      <c r="O1370" s="129"/>
      <c r="P1370" s="129"/>
      <c r="Q1370" s="129"/>
    </row>
    <row r="1371" spans="15:17" x14ac:dyDescent="0.25">
      <c r="O1371" s="129"/>
      <c r="P1371" s="129"/>
      <c r="Q1371" s="129"/>
    </row>
    <row r="1372" spans="15:17" x14ac:dyDescent="0.25">
      <c r="O1372" s="129"/>
      <c r="P1372" s="129"/>
      <c r="Q1372" s="129"/>
    </row>
    <row r="1373" spans="15:17" x14ac:dyDescent="0.25">
      <c r="O1373" s="129"/>
      <c r="P1373" s="129"/>
      <c r="Q1373" s="129"/>
    </row>
    <row r="1374" spans="15:17" x14ac:dyDescent="0.25">
      <c r="O1374" s="129"/>
      <c r="P1374" s="129"/>
      <c r="Q1374" s="129"/>
    </row>
    <row r="1375" spans="15:17" x14ac:dyDescent="0.25">
      <c r="O1375" s="129"/>
      <c r="P1375" s="129"/>
      <c r="Q1375" s="129"/>
    </row>
    <row r="1376" spans="15:17" x14ac:dyDescent="0.25">
      <c r="O1376" s="129"/>
      <c r="P1376" s="129"/>
      <c r="Q1376" s="129"/>
    </row>
    <row r="1377" spans="15:17" x14ac:dyDescent="0.25">
      <c r="O1377" s="129"/>
      <c r="P1377" s="129"/>
      <c r="Q1377" s="129"/>
    </row>
    <row r="1378" spans="15:17" x14ac:dyDescent="0.25">
      <c r="O1378" s="129"/>
      <c r="P1378" s="129"/>
      <c r="Q1378" s="129"/>
    </row>
    <row r="1379" spans="15:17" x14ac:dyDescent="0.25">
      <c r="O1379" s="129"/>
      <c r="P1379" s="129"/>
      <c r="Q1379" s="129"/>
    </row>
    <row r="1380" spans="15:17" x14ac:dyDescent="0.25">
      <c r="O1380" s="129"/>
      <c r="P1380" s="129"/>
      <c r="Q1380" s="129"/>
    </row>
    <row r="1381" spans="15:17" x14ac:dyDescent="0.25">
      <c r="O1381" s="129"/>
      <c r="P1381" s="129"/>
      <c r="Q1381" s="129"/>
    </row>
    <row r="1382" spans="15:17" x14ac:dyDescent="0.25">
      <c r="O1382" s="129"/>
      <c r="P1382" s="129"/>
      <c r="Q1382" s="129"/>
    </row>
    <row r="1383" spans="15:17" x14ac:dyDescent="0.25">
      <c r="O1383" s="129"/>
      <c r="P1383" s="129"/>
      <c r="Q1383" s="129"/>
    </row>
    <row r="1384" spans="15:17" x14ac:dyDescent="0.25">
      <c r="O1384" s="129"/>
      <c r="P1384" s="129"/>
      <c r="Q1384" s="129"/>
    </row>
    <row r="1385" spans="15:17" x14ac:dyDescent="0.25">
      <c r="O1385" s="129"/>
      <c r="P1385" s="129"/>
      <c r="Q1385" s="129"/>
    </row>
    <row r="1386" spans="15:17" x14ac:dyDescent="0.25">
      <c r="O1386" s="129"/>
      <c r="P1386" s="129"/>
      <c r="Q1386" s="129"/>
    </row>
    <row r="1387" spans="15:17" x14ac:dyDescent="0.25">
      <c r="O1387" s="129"/>
      <c r="P1387" s="129"/>
      <c r="Q1387" s="129"/>
    </row>
    <row r="1388" spans="15:17" x14ac:dyDescent="0.25">
      <c r="O1388" s="129"/>
      <c r="P1388" s="129"/>
      <c r="Q1388" s="129"/>
    </row>
    <row r="1389" spans="15:17" x14ac:dyDescent="0.25">
      <c r="O1389" s="129"/>
      <c r="P1389" s="129"/>
      <c r="Q1389" s="129"/>
    </row>
    <row r="1390" spans="15:17" x14ac:dyDescent="0.25">
      <c r="O1390" s="129"/>
      <c r="P1390" s="129"/>
      <c r="Q1390" s="129"/>
    </row>
    <row r="1391" spans="15:17" x14ac:dyDescent="0.25">
      <c r="O1391" s="129"/>
      <c r="P1391" s="129"/>
      <c r="Q1391" s="129"/>
    </row>
    <row r="1392" spans="15:17" x14ac:dyDescent="0.25">
      <c r="O1392" s="129"/>
      <c r="P1392" s="129"/>
      <c r="Q1392" s="129"/>
    </row>
    <row r="1393" spans="15:17" x14ac:dyDescent="0.25">
      <c r="O1393" s="129"/>
      <c r="P1393" s="129"/>
      <c r="Q1393" s="129"/>
    </row>
    <row r="1394" spans="15:17" x14ac:dyDescent="0.25">
      <c r="O1394" s="129"/>
      <c r="P1394" s="129"/>
      <c r="Q1394" s="129"/>
    </row>
    <row r="1395" spans="15:17" x14ac:dyDescent="0.25">
      <c r="O1395" s="129"/>
      <c r="P1395" s="129"/>
      <c r="Q1395" s="129"/>
    </row>
    <row r="1396" spans="15:17" x14ac:dyDescent="0.25">
      <c r="O1396" s="129"/>
      <c r="P1396" s="129"/>
      <c r="Q1396" s="129"/>
    </row>
    <row r="1397" spans="15:17" x14ac:dyDescent="0.25">
      <c r="O1397" s="129"/>
      <c r="P1397" s="129"/>
      <c r="Q1397" s="129"/>
    </row>
    <row r="1398" spans="15:17" x14ac:dyDescent="0.25">
      <c r="O1398" s="129"/>
      <c r="P1398" s="129"/>
      <c r="Q1398" s="129"/>
    </row>
    <row r="1399" spans="15:17" x14ac:dyDescent="0.25">
      <c r="O1399" s="129"/>
      <c r="P1399" s="129"/>
      <c r="Q1399" s="129"/>
    </row>
    <row r="1400" spans="15:17" x14ac:dyDescent="0.25">
      <c r="O1400" s="129"/>
      <c r="P1400" s="129"/>
      <c r="Q1400" s="129"/>
    </row>
    <row r="1401" spans="15:17" x14ac:dyDescent="0.25">
      <c r="O1401" s="129"/>
      <c r="P1401" s="129"/>
      <c r="Q1401" s="129"/>
    </row>
    <row r="1402" spans="15:17" x14ac:dyDescent="0.25">
      <c r="O1402" s="129"/>
      <c r="P1402" s="129"/>
      <c r="Q1402" s="129"/>
    </row>
    <row r="1403" spans="15:17" x14ac:dyDescent="0.25">
      <c r="O1403" s="129"/>
      <c r="P1403" s="129"/>
      <c r="Q1403" s="129"/>
    </row>
    <row r="1404" spans="15:17" x14ac:dyDescent="0.25">
      <c r="O1404" s="129"/>
      <c r="P1404" s="129"/>
      <c r="Q1404" s="129"/>
    </row>
    <row r="1405" spans="15:17" x14ac:dyDescent="0.25">
      <c r="O1405" s="129"/>
      <c r="P1405" s="129"/>
      <c r="Q1405" s="129"/>
    </row>
    <row r="1406" spans="15:17" x14ac:dyDescent="0.25">
      <c r="O1406" s="129"/>
      <c r="P1406" s="129"/>
      <c r="Q1406" s="129"/>
    </row>
    <row r="1407" spans="15:17" x14ac:dyDescent="0.25">
      <c r="O1407" s="129"/>
      <c r="P1407" s="129"/>
      <c r="Q1407" s="129"/>
    </row>
    <row r="1408" spans="15:17" x14ac:dyDescent="0.25">
      <c r="O1408" s="129"/>
      <c r="P1408" s="129"/>
      <c r="Q1408" s="129"/>
    </row>
    <row r="1409" spans="15:17" x14ac:dyDescent="0.25">
      <c r="O1409" s="129"/>
      <c r="P1409" s="129"/>
      <c r="Q1409" s="129"/>
    </row>
    <row r="1410" spans="15:17" x14ac:dyDescent="0.25">
      <c r="O1410" s="129"/>
      <c r="P1410" s="129"/>
      <c r="Q1410" s="129"/>
    </row>
    <row r="1411" spans="15:17" x14ac:dyDescent="0.25">
      <c r="O1411" s="129"/>
      <c r="P1411" s="129"/>
      <c r="Q1411" s="129"/>
    </row>
    <row r="1412" spans="15:17" x14ac:dyDescent="0.25">
      <c r="O1412" s="129"/>
      <c r="P1412" s="129"/>
      <c r="Q1412" s="129"/>
    </row>
    <row r="1413" spans="15:17" x14ac:dyDescent="0.25">
      <c r="O1413" s="129"/>
      <c r="P1413" s="129"/>
      <c r="Q1413" s="129"/>
    </row>
    <row r="1414" spans="15:17" x14ac:dyDescent="0.25">
      <c r="O1414" s="129"/>
      <c r="P1414" s="129"/>
      <c r="Q1414" s="129"/>
    </row>
    <row r="1415" spans="15:17" x14ac:dyDescent="0.25">
      <c r="O1415" s="129"/>
      <c r="P1415" s="129"/>
      <c r="Q1415" s="129"/>
    </row>
    <row r="1416" spans="15:17" x14ac:dyDescent="0.25">
      <c r="O1416" s="129"/>
      <c r="P1416" s="129"/>
      <c r="Q1416" s="129"/>
    </row>
    <row r="1417" spans="15:17" x14ac:dyDescent="0.25">
      <c r="O1417" s="129"/>
      <c r="P1417" s="129"/>
      <c r="Q1417" s="129"/>
    </row>
    <row r="1418" spans="15:17" x14ac:dyDescent="0.25">
      <c r="O1418" s="129"/>
      <c r="P1418" s="129"/>
      <c r="Q1418" s="129"/>
    </row>
    <row r="1419" spans="15:17" x14ac:dyDescent="0.25">
      <c r="O1419" s="129"/>
      <c r="P1419" s="129"/>
      <c r="Q1419" s="129"/>
    </row>
    <row r="1420" spans="15:17" x14ac:dyDescent="0.25">
      <c r="O1420" s="129"/>
      <c r="P1420" s="129"/>
      <c r="Q1420" s="129"/>
    </row>
    <row r="1421" spans="15:17" x14ac:dyDescent="0.25">
      <c r="O1421" s="129"/>
      <c r="P1421" s="129"/>
      <c r="Q1421" s="129"/>
    </row>
    <row r="1422" spans="15:17" x14ac:dyDescent="0.25">
      <c r="O1422" s="129"/>
      <c r="P1422" s="129"/>
      <c r="Q1422" s="129"/>
    </row>
    <row r="1423" spans="15:17" x14ac:dyDescent="0.25">
      <c r="O1423" s="129"/>
      <c r="P1423" s="129"/>
      <c r="Q1423" s="129"/>
    </row>
    <row r="1424" spans="15:17" x14ac:dyDescent="0.25">
      <c r="O1424" s="129"/>
      <c r="P1424" s="129"/>
      <c r="Q1424" s="129"/>
    </row>
    <row r="1425" spans="15:17" x14ac:dyDescent="0.25">
      <c r="O1425" s="129"/>
      <c r="P1425" s="129"/>
      <c r="Q1425" s="129"/>
    </row>
    <row r="1426" spans="15:17" x14ac:dyDescent="0.25">
      <c r="O1426" s="129"/>
      <c r="P1426" s="129"/>
      <c r="Q1426" s="129"/>
    </row>
    <row r="1427" spans="15:17" x14ac:dyDescent="0.25">
      <c r="O1427" s="129"/>
      <c r="P1427" s="129"/>
      <c r="Q1427" s="129"/>
    </row>
    <row r="1428" spans="15:17" x14ac:dyDescent="0.25">
      <c r="O1428" s="129"/>
      <c r="P1428" s="129"/>
      <c r="Q1428" s="129"/>
    </row>
    <row r="1429" spans="15:17" x14ac:dyDescent="0.25">
      <c r="O1429" s="129"/>
      <c r="P1429" s="129"/>
      <c r="Q1429" s="129"/>
    </row>
    <row r="1430" spans="15:17" x14ac:dyDescent="0.25">
      <c r="O1430" s="129"/>
      <c r="P1430" s="129"/>
      <c r="Q1430" s="129"/>
    </row>
    <row r="1431" spans="15:17" x14ac:dyDescent="0.25">
      <c r="O1431" s="129"/>
      <c r="P1431" s="129"/>
      <c r="Q1431" s="129"/>
    </row>
    <row r="1432" spans="15:17" x14ac:dyDescent="0.25">
      <c r="O1432" s="129"/>
      <c r="P1432" s="129"/>
      <c r="Q1432" s="129"/>
    </row>
    <row r="1433" spans="15:17" x14ac:dyDescent="0.25">
      <c r="O1433" s="129"/>
      <c r="P1433" s="129"/>
      <c r="Q1433" s="129"/>
    </row>
    <row r="1434" spans="15:17" x14ac:dyDescent="0.25">
      <c r="O1434" s="129"/>
      <c r="P1434" s="129"/>
      <c r="Q1434" s="129"/>
    </row>
    <row r="1435" spans="15:17" x14ac:dyDescent="0.25">
      <c r="O1435" s="129"/>
      <c r="P1435" s="129"/>
      <c r="Q1435" s="129"/>
    </row>
    <row r="1436" spans="15:17" x14ac:dyDescent="0.25">
      <c r="O1436" s="129"/>
      <c r="P1436" s="129"/>
      <c r="Q1436" s="129"/>
    </row>
    <row r="1437" spans="15:17" x14ac:dyDescent="0.25">
      <c r="O1437" s="129"/>
      <c r="P1437" s="129"/>
      <c r="Q1437" s="129"/>
    </row>
    <row r="1438" spans="15:17" x14ac:dyDescent="0.25">
      <c r="O1438" s="129"/>
      <c r="P1438" s="129"/>
      <c r="Q1438" s="129"/>
    </row>
    <row r="1439" spans="15:17" x14ac:dyDescent="0.25">
      <c r="O1439" s="129"/>
      <c r="P1439" s="129"/>
      <c r="Q1439" s="129"/>
    </row>
    <row r="1440" spans="15:17" x14ac:dyDescent="0.25">
      <c r="O1440" s="129"/>
      <c r="P1440" s="129"/>
      <c r="Q1440" s="129"/>
    </row>
    <row r="1441" spans="15:17" x14ac:dyDescent="0.25">
      <c r="O1441" s="129"/>
      <c r="P1441" s="129"/>
      <c r="Q1441" s="129"/>
    </row>
    <row r="1442" spans="15:17" x14ac:dyDescent="0.25">
      <c r="O1442" s="129"/>
      <c r="P1442" s="129"/>
      <c r="Q1442" s="129"/>
    </row>
    <row r="1443" spans="15:17" x14ac:dyDescent="0.25">
      <c r="O1443" s="129"/>
      <c r="P1443" s="129"/>
      <c r="Q1443" s="129"/>
    </row>
    <row r="1444" spans="15:17" x14ac:dyDescent="0.25">
      <c r="O1444" s="129"/>
      <c r="P1444" s="129"/>
      <c r="Q1444" s="129"/>
    </row>
    <row r="1445" spans="15:17" x14ac:dyDescent="0.25">
      <c r="O1445" s="129"/>
      <c r="P1445" s="129"/>
      <c r="Q1445" s="129"/>
    </row>
    <row r="1446" spans="15:17" x14ac:dyDescent="0.25">
      <c r="O1446" s="129"/>
      <c r="P1446" s="129"/>
      <c r="Q1446" s="129"/>
    </row>
    <row r="1447" spans="15:17" x14ac:dyDescent="0.25">
      <c r="O1447" s="129"/>
      <c r="P1447" s="129"/>
      <c r="Q1447" s="129"/>
    </row>
    <row r="1448" spans="15:17" x14ac:dyDescent="0.25">
      <c r="O1448" s="129"/>
      <c r="P1448" s="129"/>
      <c r="Q1448" s="129"/>
    </row>
    <row r="1449" spans="15:17" x14ac:dyDescent="0.25">
      <c r="O1449" s="129"/>
      <c r="P1449" s="129"/>
      <c r="Q1449" s="129"/>
    </row>
    <row r="1450" spans="15:17" x14ac:dyDescent="0.25">
      <c r="O1450" s="129"/>
      <c r="P1450" s="129"/>
      <c r="Q1450" s="129"/>
    </row>
    <row r="1451" spans="15:17" x14ac:dyDescent="0.25">
      <c r="O1451" s="129"/>
      <c r="P1451" s="129"/>
      <c r="Q1451" s="129"/>
    </row>
    <row r="1452" spans="15:17" x14ac:dyDescent="0.25">
      <c r="O1452" s="129"/>
      <c r="P1452" s="129"/>
      <c r="Q1452" s="129"/>
    </row>
    <row r="1453" spans="15:17" x14ac:dyDescent="0.25">
      <c r="O1453" s="129"/>
      <c r="P1453" s="129"/>
      <c r="Q1453" s="129"/>
    </row>
    <row r="1454" spans="15:17" x14ac:dyDescent="0.25">
      <c r="O1454" s="129"/>
      <c r="P1454" s="129"/>
      <c r="Q1454" s="129"/>
    </row>
    <row r="1455" spans="15:17" x14ac:dyDescent="0.25">
      <c r="O1455" s="129"/>
      <c r="P1455" s="129"/>
      <c r="Q1455" s="129"/>
    </row>
    <row r="1456" spans="15:17" x14ac:dyDescent="0.25">
      <c r="O1456" s="129"/>
      <c r="P1456" s="129"/>
      <c r="Q1456" s="129"/>
    </row>
    <row r="1457" spans="15:17" x14ac:dyDescent="0.25">
      <c r="O1457" s="129"/>
      <c r="P1457" s="129"/>
      <c r="Q1457" s="129"/>
    </row>
    <row r="1458" spans="15:17" x14ac:dyDescent="0.25">
      <c r="O1458" s="129"/>
      <c r="P1458" s="129"/>
      <c r="Q1458" s="129"/>
    </row>
    <row r="1459" spans="15:17" x14ac:dyDescent="0.25">
      <c r="O1459" s="129"/>
      <c r="P1459" s="129"/>
      <c r="Q1459" s="129"/>
    </row>
    <row r="1460" spans="15:17" x14ac:dyDescent="0.25">
      <c r="O1460" s="129"/>
      <c r="P1460" s="129"/>
      <c r="Q1460" s="129"/>
    </row>
    <row r="1461" spans="15:17" x14ac:dyDescent="0.25">
      <c r="O1461" s="129"/>
      <c r="P1461" s="129"/>
      <c r="Q1461" s="129"/>
    </row>
    <row r="1462" spans="15:17" x14ac:dyDescent="0.25">
      <c r="O1462" s="129"/>
      <c r="P1462" s="129"/>
      <c r="Q1462" s="129"/>
    </row>
    <row r="1463" spans="15:17" x14ac:dyDescent="0.25">
      <c r="O1463" s="129"/>
      <c r="P1463" s="129"/>
      <c r="Q1463" s="129"/>
    </row>
    <row r="1464" spans="15:17" x14ac:dyDescent="0.25">
      <c r="O1464" s="129"/>
      <c r="P1464" s="129"/>
      <c r="Q1464" s="129"/>
    </row>
    <row r="1465" spans="15:17" x14ac:dyDescent="0.25">
      <c r="O1465" s="129"/>
      <c r="P1465" s="129"/>
      <c r="Q1465" s="129"/>
    </row>
    <row r="1466" spans="15:17" x14ac:dyDescent="0.25">
      <c r="O1466" s="129"/>
      <c r="P1466" s="129"/>
      <c r="Q1466" s="129"/>
    </row>
    <row r="1467" spans="15:17" x14ac:dyDescent="0.25">
      <c r="O1467" s="129"/>
      <c r="P1467" s="129"/>
      <c r="Q1467" s="129"/>
    </row>
    <row r="1468" spans="15:17" x14ac:dyDescent="0.25">
      <c r="O1468" s="129"/>
      <c r="P1468" s="129"/>
      <c r="Q1468" s="129"/>
    </row>
    <row r="1469" spans="15:17" x14ac:dyDescent="0.25">
      <c r="O1469" s="129"/>
      <c r="P1469" s="129"/>
      <c r="Q1469" s="129"/>
    </row>
    <row r="1470" spans="15:17" x14ac:dyDescent="0.25">
      <c r="O1470" s="129"/>
      <c r="P1470" s="129"/>
      <c r="Q1470" s="129"/>
    </row>
    <row r="1471" spans="15:17" x14ac:dyDescent="0.25">
      <c r="O1471" s="129"/>
      <c r="P1471" s="129"/>
      <c r="Q1471" s="129"/>
    </row>
    <row r="1472" spans="15:17" x14ac:dyDescent="0.25">
      <c r="O1472" s="129"/>
      <c r="P1472" s="129"/>
      <c r="Q1472" s="129"/>
    </row>
    <row r="1473" spans="15:17" x14ac:dyDescent="0.25">
      <c r="O1473" s="129"/>
      <c r="P1473" s="129"/>
      <c r="Q1473" s="129"/>
    </row>
    <row r="1474" spans="15:17" x14ac:dyDescent="0.25">
      <c r="O1474" s="129"/>
      <c r="P1474" s="129"/>
      <c r="Q1474" s="129"/>
    </row>
    <row r="1475" spans="15:17" x14ac:dyDescent="0.25">
      <c r="O1475" s="129"/>
      <c r="P1475" s="129"/>
      <c r="Q1475" s="129"/>
    </row>
    <row r="1476" spans="15:17" x14ac:dyDescent="0.25">
      <c r="O1476" s="129"/>
      <c r="P1476" s="129"/>
      <c r="Q1476" s="129"/>
    </row>
    <row r="1477" spans="15:17" x14ac:dyDescent="0.25">
      <c r="O1477" s="129"/>
      <c r="P1477" s="129"/>
      <c r="Q1477" s="129"/>
    </row>
    <row r="1478" spans="15:17" x14ac:dyDescent="0.25">
      <c r="O1478" s="129"/>
      <c r="P1478" s="129"/>
      <c r="Q1478" s="129"/>
    </row>
    <row r="1479" spans="15:17" x14ac:dyDescent="0.25">
      <c r="O1479" s="129"/>
      <c r="P1479" s="129"/>
      <c r="Q1479" s="129"/>
    </row>
    <row r="1480" spans="15:17" x14ac:dyDescent="0.25">
      <c r="O1480" s="129"/>
      <c r="P1480" s="129"/>
      <c r="Q1480" s="129"/>
    </row>
    <row r="1481" spans="15:17" x14ac:dyDescent="0.25">
      <c r="O1481" s="129"/>
      <c r="P1481" s="129"/>
      <c r="Q1481" s="129"/>
    </row>
    <row r="1482" spans="15:17" x14ac:dyDescent="0.25">
      <c r="O1482" s="129"/>
      <c r="P1482" s="129"/>
      <c r="Q1482" s="129"/>
    </row>
    <row r="1483" spans="15:17" x14ac:dyDescent="0.25">
      <c r="O1483" s="129"/>
      <c r="P1483" s="129"/>
      <c r="Q1483" s="129"/>
    </row>
    <row r="1484" spans="15:17" x14ac:dyDescent="0.25">
      <c r="O1484" s="129"/>
      <c r="P1484" s="129"/>
      <c r="Q1484" s="129"/>
    </row>
    <row r="1485" spans="15:17" x14ac:dyDescent="0.25">
      <c r="O1485" s="129"/>
      <c r="P1485" s="129"/>
      <c r="Q1485" s="129"/>
    </row>
    <row r="1486" spans="15:17" x14ac:dyDescent="0.25">
      <c r="O1486" s="129"/>
      <c r="P1486" s="129"/>
      <c r="Q1486" s="129"/>
    </row>
    <row r="1487" spans="15:17" x14ac:dyDescent="0.25">
      <c r="O1487" s="129"/>
      <c r="P1487" s="129"/>
      <c r="Q1487" s="129"/>
    </row>
    <row r="1488" spans="15:17" x14ac:dyDescent="0.25">
      <c r="O1488" s="129"/>
      <c r="P1488" s="129"/>
      <c r="Q1488" s="129"/>
    </row>
    <row r="1489" spans="15:17" x14ac:dyDescent="0.25">
      <c r="O1489" s="129"/>
      <c r="P1489" s="129"/>
      <c r="Q1489" s="129"/>
    </row>
    <row r="1490" spans="15:17" x14ac:dyDescent="0.25">
      <c r="O1490" s="129"/>
      <c r="P1490" s="129"/>
      <c r="Q1490" s="129"/>
    </row>
    <row r="1491" spans="15:17" x14ac:dyDescent="0.25">
      <c r="O1491" s="129"/>
      <c r="P1491" s="129"/>
      <c r="Q1491" s="129"/>
    </row>
    <row r="1492" spans="15:17" x14ac:dyDescent="0.25">
      <c r="O1492" s="129"/>
      <c r="P1492" s="129"/>
      <c r="Q1492" s="129"/>
    </row>
    <row r="1493" spans="15:17" x14ac:dyDescent="0.25">
      <c r="O1493" s="129"/>
      <c r="P1493" s="129"/>
      <c r="Q1493" s="129"/>
    </row>
    <row r="1494" spans="15:17" x14ac:dyDescent="0.25">
      <c r="O1494" s="129"/>
      <c r="P1494" s="129"/>
      <c r="Q1494" s="129"/>
    </row>
    <row r="1495" spans="15:17" x14ac:dyDescent="0.25">
      <c r="O1495" s="129"/>
      <c r="P1495" s="129"/>
      <c r="Q1495" s="129"/>
    </row>
    <row r="1496" spans="15:17" x14ac:dyDescent="0.25">
      <c r="O1496" s="129"/>
      <c r="P1496" s="129"/>
      <c r="Q1496" s="129"/>
    </row>
    <row r="1497" spans="15:17" x14ac:dyDescent="0.25">
      <c r="O1497" s="129"/>
      <c r="P1497" s="129"/>
      <c r="Q1497" s="129"/>
    </row>
    <row r="1498" spans="15:17" x14ac:dyDescent="0.25">
      <c r="O1498" s="129"/>
      <c r="P1498" s="129"/>
      <c r="Q1498" s="129"/>
    </row>
    <row r="1499" spans="15:17" x14ac:dyDescent="0.25">
      <c r="O1499" s="129"/>
      <c r="P1499" s="129"/>
      <c r="Q1499" s="129"/>
    </row>
    <row r="1500" spans="15:17" x14ac:dyDescent="0.25">
      <c r="O1500" s="129"/>
      <c r="P1500" s="129"/>
      <c r="Q1500" s="129"/>
    </row>
    <row r="1501" spans="15:17" x14ac:dyDescent="0.25">
      <c r="O1501" s="129"/>
      <c r="P1501" s="129"/>
      <c r="Q1501" s="129"/>
    </row>
    <row r="1502" spans="15:17" x14ac:dyDescent="0.25">
      <c r="O1502" s="129"/>
      <c r="P1502" s="129"/>
      <c r="Q1502" s="129"/>
    </row>
    <row r="1503" spans="15:17" x14ac:dyDescent="0.25">
      <c r="O1503" s="129"/>
      <c r="P1503" s="129"/>
      <c r="Q1503" s="129"/>
    </row>
    <row r="1504" spans="15:17" x14ac:dyDescent="0.25">
      <c r="O1504" s="129"/>
      <c r="P1504" s="129"/>
      <c r="Q1504" s="129"/>
    </row>
    <row r="1505" spans="15:17" x14ac:dyDescent="0.25">
      <c r="O1505" s="129"/>
      <c r="P1505" s="129"/>
      <c r="Q1505" s="129"/>
    </row>
    <row r="1506" spans="15:17" x14ac:dyDescent="0.25">
      <c r="O1506" s="129"/>
      <c r="P1506" s="129"/>
      <c r="Q1506" s="129"/>
    </row>
    <row r="1507" spans="15:17" x14ac:dyDescent="0.25">
      <c r="O1507" s="129"/>
      <c r="P1507" s="129"/>
      <c r="Q1507" s="129"/>
    </row>
    <row r="1508" spans="15:17" x14ac:dyDescent="0.25">
      <c r="O1508" s="129"/>
      <c r="P1508" s="129"/>
      <c r="Q1508" s="129"/>
    </row>
    <row r="1509" spans="15:17" x14ac:dyDescent="0.25">
      <c r="O1509" s="129"/>
      <c r="P1509" s="129"/>
      <c r="Q1509" s="129"/>
    </row>
    <row r="1510" spans="15:17" x14ac:dyDescent="0.25">
      <c r="O1510" s="129"/>
      <c r="P1510" s="129"/>
      <c r="Q1510" s="129"/>
    </row>
    <row r="1511" spans="15:17" x14ac:dyDescent="0.25">
      <c r="O1511" s="129"/>
      <c r="P1511" s="129"/>
      <c r="Q1511" s="129"/>
    </row>
    <row r="1512" spans="15:17" x14ac:dyDescent="0.25">
      <c r="O1512" s="129"/>
      <c r="P1512" s="129"/>
      <c r="Q1512" s="129"/>
    </row>
    <row r="1513" spans="15:17" x14ac:dyDescent="0.25">
      <c r="O1513" s="129"/>
      <c r="P1513" s="129"/>
      <c r="Q1513" s="129"/>
    </row>
    <row r="1514" spans="15:17" x14ac:dyDescent="0.25">
      <c r="O1514" s="129"/>
      <c r="P1514" s="129"/>
      <c r="Q1514" s="129"/>
    </row>
    <row r="1515" spans="15:17" x14ac:dyDescent="0.25">
      <c r="O1515" s="129"/>
      <c r="P1515" s="129"/>
      <c r="Q1515" s="129"/>
    </row>
    <row r="1516" spans="15:17" x14ac:dyDescent="0.25">
      <c r="O1516" s="129"/>
      <c r="P1516" s="129"/>
      <c r="Q1516" s="129"/>
    </row>
    <row r="1517" spans="15:17" x14ac:dyDescent="0.25">
      <c r="O1517" s="129"/>
      <c r="P1517" s="129"/>
      <c r="Q1517" s="129"/>
    </row>
    <row r="1518" spans="15:17" x14ac:dyDescent="0.25">
      <c r="O1518" s="129"/>
      <c r="P1518" s="129"/>
      <c r="Q1518" s="129"/>
    </row>
    <row r="1519" spans="15:17" x14ac:dyDescent="0.25">
      <c r="O1519" s="129"/>
      <c r="P1519" s="129"/>
      <c r="Q1519" s="129"/>
    </row>
    <row r="1520" spans="15:17" x14ac:dyDescent="0.25">
      <c r="O1520" s="129"/>
      <c r="P1520" s="129"/>
      <c r="Q1520" s="129"/>
    </row>
    <row r="1521" spans="15:17" x14ac:dyDescent="0.25">
      <c r="O1521" s="129"/>
      <c r="P1521" s="129"/>
      <c r="Q1521" s="129"/>
    </row>
    <row r="1522" spans="15:17" x14ac:dyDescent="0.25">
      <c r="O1522" s="129"/>
      <c r="P1522" s="129"/>
      <c r="Q1522" s="129"/>
    </row>
    <row r="1523" spans="15:17" x14ac:dyDescent="0.25">
      <c r="O1523" s="129"/>
      <c r="P1523" s="129"/>
      <c r="Q1523" s="129"/>
    </row>
    <row r="1524" spans="15:17" x14ac:dyDescent="0.25">
      <c r="O1524" s="129"/>
      <c r="P1524" s="129"/>
      <c r="Q1524" s="129"/>
    </row>
    <row r="1525" spans="15:17" x14ac:dyDescent="0.25">
      <c r="O1525" s="129"/>
      <c r="P1525" s="129"/>
      <c r="Q1525" s="129"/>
    </row>
    <row r="1526" spans="15:17" x14ac:dyDescent="0.25">
      <c r="O1526" s="129"/>
      <c r="P1526" s="129"/>
      <c r="Q1526" s="129"/>
    </row>
    <row r="1527" spans="15:17" x14ac:dyDescent="0.25">
      <c r="O1527" s="129"/>
      <c r="P1527" s="129"/>
      <c r="Q1527" s="129"/>
    </row>
    <row r="1528" spans="15:17" x14ac:dyDescent="0.25">
      <c r="O1528" s="129"/>
      <c r="P1528" s="129"/>
      <c r="Q1528" s="129"/>
    </row>
    <row r="1529" spans="15:17" x14ac:dyDescent="0.25">
      <c r="O1529" s="129"/>
      <c r="P1529" s="129"/>
      <c r="Q1529" s="129"/>
    </row>
    <row r="1530" spans="15:17" x14ac:dyDescent="0.25">
      <c r="O1530" s="129"/>
      <c r="P1530" s="129"/>
      <c r="Q1530" s="129"/>
    </row>
    <row r="1531" spans="15:17" x14ac:dyDescent="0.25">
      <c r="O1531" s="129"/>
      <c r="P1531" s="129"/>
      <c r="Q1531" s="129"/>
    </row>
    <row r="1532" spans="15:17" x14ac:dyDescent="0.25">
      <c r="O1532" s="129"/>
      <c r="P1532" s="129"/>
      <c r="Q1532" s="129"/>
    </row>
    <row r="1533" spans="15:17" x14ac:dyDescent="0.25">
      <c r="O1533" s="129"/>
      <c r="P1533" s="129"/>
      <c r="Q1533" s="129"/>
    </row>
    <row r="1534" spans="15:17" x14ac:dyDescent="0.25">
      <c r="O1534" s="129"/>
      <c r="P1534" s="129"/>
      <c r="Q1534" s="129"/>
    </row>
    <row r="1535" spans="15:17" x14ac:dyDescent="0.25">
      <c r="O1535" s="129"/>
      <c r="P1535" s="129"/>
      <c r="Q1535" s="129"/>
    </row>
    <row r="1536" spans="15:17" x14ac:dyDescent="0.25">
      <c r="O1536" s="129"/>
      <c r="P1536" s="129"/>
      <c r="Q1536" s="129"/>
    </row>
    <row r="1537" spans="15:17" x14ac:dyDescent="0.25">
      <c r="O1537" s="129"/>
      <c r="P1537" s="129"/>
      <c r="Q1537" s="129"/>
    </row>
    <row r="1538" spans="15:17" x14ac:dyDescent="0.25">
      <c r="O1538" s="129"/>
      <c r="P1538" s="129"/>
      <c r="Q1538" s="129"/>
    </row>
    <row r="1539" spans="15:17" x14ac:dyDescent="0.25">
      <c r="O1539" s="129"/>
      <c r="P1539" s="129"/>
      <c r="Q1539" s="129"/>
    </row>
    <row r="1540" spans="15:17" x14ac:dyDescent="0.25">
      <c r="O1540" s="129"/>
      <c r="P1540" s="129"/>
      <c r="Q1540" s="129"/>
    </row>
    <row r="1541" spans="15:17" x14ac:dyDescent="0.25">
      <c r="O1541" s="129"/>
      <c r="P1541" s="129"/>
      <c r="Q1541" s="129"/>
    </row>
    <row r="1542" spans="15:17" x14ac:dyDescent="0.25">
      <c r="O1542" s="129"/>
      <c r="P1542" s="129"/>
      <c r="Q1542" s="129"/>
    </row>
    <row r="1543" spans="15:17" x14ac:dyDescent="0.25">
      <c r="O1543" s="129"/>
      <c r="P1543" s="129"/>
      <c r="Q1543" s="129"/>
    </row>
    <row r="1544" spans="15:17" x14ac:dyDescent="0.25">
      <c r="O1544" s="129"/>
      <c r="P1544" s="129"/>
      <c r="Q1544" s="129"/>
    </row>
    <row r="1545" spans="15:17" x14ac:dyDescent="0.25">
      <c r="O1545" s="129"/>
      <c r="P1545" s="129"/>
      <c r="Q1545" s="129"/>
    </row>
    <row r="1546" spans="15:17" x14ac:dyDescent="0.25">
      <c r="O1546" s="129"/>
      <c r="P1546" s="129"/>
      <c r="Q1546" s="129"/>
    </row>
    <row r="1547" spans="15:17" x14ac:dyDescent="0.25">
      <c r="O1547" s="129"/>
      <c r="P1547" s="129"/>
      <c r="Q1547" s="129"/>
    </row>
    <row r="1548" spans="15:17" x14ac:dyDescent="0.25">
      <c r="O1548" s="129"/>
      <c r="P1548" s="129"/>
      <c r="Q1548" s="129"/>
    </row>
    <row r="1549" spans="15:17" x14ac:dyDescent="0.25">
      <c r="O1549" s="129"/>
      <c r="P1549" s="129"/>
      <c r="Q1549" s="129"/>
    </row>
    <row r="1550" spans="15:17" x14ac:dyDescent="0.25">
      <c r="O1550" s="129"/>
      <c r="P1550" s="129"/>
      <c r="Q1550" s="129"/>
    </row>
    <row r="1551" spans="15:17" x14ac:dyDescent="0.25">
      <c r="O1551" s="129"/>
      <c r="P1551" s="129"/>
      <c r="Q1551" s="129"/>
    </row>
    <row r="1552" spans="15:17" x14ac:dyDescent="0.25">
      <c r="O1552" s="129"/>
      <c r="P1552" s="129"/>
      <c r="Q1552" s="129"/>
    </row>
    <row r="1553" spans="15:17" x14ac:dyDescent="0.25">
      <c r="O1553" s="129"/>
      <c r="P1553" s="129"/>
      <c r="Q1553" s="129"/>
    </row>
    <row r="1554" spans="15:17" x14ac:dyDescent="0.25">
      <c r="O1554" s="129"/>
      <c r="P1554" s="129"/>
      <c r="Q1554" s="129"/>
    </row>
    <row r="1555" spans="15:17" x14ac:dyDescent="0.25">
      <c r="O1555" s="129"/>
      <c r="P1555" s="129"/>
      <c r="Q1555" s="129"/>
    </row>
    <row r="1556" spans="15:17" x14ac:dyDescent="0.25">
      <c r="O1556" s="129"/>
      <c r="P1556" s="129"/>
      <c r="Q1556" s="129"/>
    </row>
    <row r="1557" spans="15:17" x14ac:dyDescent="0.25">
      <c r="O1557" s="129"/>
      <c r="P1557" s="129"/>
      <c r="Q1557" s="129"/>
    </row>
    <row r="1558" spans="15:17" x14ac:dyDescent="0.25">
      <c r="O1558" s="129"/>
      <c r="P1558" s="129"/>
      <c r="Q1558" s="129"/>
    </row>
    <row r="1559" spans="15:17" x14ac:dyDescent="0.25">
      <c r="O1559" s="129"/>
      <c r="P1559" s="129"/>
      <c r="Q1559" s="129"/>
    </row>
    <row r="1560" spans="15:17" x14ac:dyDescent="0.25">
      <c r="O1560" s="129"/>
      <c r="P1560" s="129"/>
      <c r="Q1560" s="129"/>
    </row>
    <row r="1561" spans="15:17" x14ac:dyDescent="0.25">
      <c r="O1561" s="129"/>
      <c r="P1561" s="129"/>
      <c r="Q1561" s="129"/>
    </row>
    <row r="1562" spans="15:17" x14ac:dyDescent="0.25">
      <c r="O1562" s="129"/>
      <c r="P1562" s="129"/>
      <c r="Q1562" s="129"/>
    </row>
    <row r="1563" spans="15:17" x14ac:dyDescent="0.25">
      <c r="O1563" s="129"/>
      <c r="P1563" s="129"/>
      <c r="Q1563" s="129"/>
    </row>
    <row r="1564" spans="15:17" x14ac:dyDescent="0.25">
      <c r="O1564" s="129"/>
      <c r="P1564" s="129"/>
      <c r="Q1564" s="129"/>
    </row>
    <row r="1565" spans="15:17" x14ac:dyDescent="0.25">
      <c r="O1565" s="129"/>
      <c r="P1565" s="129"/>
      <c r="Q1565" s="129"/>
    </row>
    <row r="1566" spans="15:17" x14ac:dyDescent="0.25">
      <c r="O1566" s="129"/>
      <c r="P1566" s="129"/>
      <c r="Q1566" s="129"/>
    </row>
    <row r="1567" spans="15:17" x14ac:dyDescent="0.25">
      <c r="O1567" s="129"/>
      <c r="P1567" s="129"/>
      <c r="Q1567" s="129"/>
    </row>
    <row r="1568" spans="15:17" x14ac:dyDescent="0.25">
      <c r="O1568" s="129"/>
      <c r="P1568" s="129"/>
      <c r="Q1568" s="129"/>
    </row>
    <row r="1569" spans="15:17" x14ac:dyDescent="0.25">
      <c r="O1569" s="129"/>
      <c r="P1569" s="129"/>
      <c r="Q1569" s="129"/>
    </row>
    <row r="1570" spans="15:17" x14ac:dyDescent="0.25">
      <c r="O1570" s="129"/>
      <c r="P1570" s="129"/>
      <c r="Q1570" s="129"/>
    </row>
    <row r="1571" spans="15:17" x14ac:dyDescent="0.25">
      <c r="O1571" s="129"/>
      <c r="P1571" s="129"/>
      <c r="Q1571" s="129"/>
    </row>
    <row r="1572" spans="15:17" x14ac:dyDescent="0.25">
      <c r="O1572" s="129"/>
      <c r="P1572" s="129"/>
      <c r="Q1572" s="129"/>
    </row>
    <row r="1573" spans="15:17" x14ac:dyDescent="0.25">
      <c r="O1573" s="129"/>
      <c r="P1573" s="129"/>
      <c r="Q1573" s="129"/>
    </row>
    <row r="1574" spans="15:17" x14ac:dyDescent="0.25">
      <c r="O1574" s="129"/>
      <c r="P1574" s="129"/>
      <c r="Q1574" s="129"/>
    </row>
    <row r="1575" spans="15:17" x14ac:dyDescent="0.25">
      <c r="O1575" s="129"/>
      <c r="P1575" s="129"/>
      <c r="Q1575" s="129"/>
    </row>
    <row r="1576" spans="15:17" x14ac:dyDescent="0.25">
      <c r="O1576" s="129"/>
      <c r="P1576" s="129"/>
      <c r="Q1576" s="129"/>
    </row>
    <row r="1577" spans="15:17" x14ac:dyDescent="0.25">
      <c r="O1577" s="129"/>
      <c r="P1577" s="129"/>
      <c r="Q1577" s="129"/>
    </row>
    <row r="1578" spans="15:17" x14ac:dyDescent="0.25">
      <c r="O1578" s="129"/>
      <c r="P1578" s="129"/>
      <c r="Q1578" s="129"/>
    </row>
    <row r="1579" spans="15:17" x14ac:dyDescent="0.25">
      <c r="O1579" s="129"/>
      <c r="P1579" s="129"/>
      <c r="Q1579" s="129"/>
    </row>
    <row r="1580" spans="15:17" x14ac:dyDescent="0.25">
      <c r="O1580" s="129"/>
      <c r="P1580" s="129"/>
      <c r="Q1580" s="129"/>
    </row>
    <row r="1581" spans="15:17" x14ac:dyDescent="0.25">
      <c r="O1581" s="129"/>
      <c r="P1581" s="129"/>
      <c r="Q1581" s="129"/>
    </row>
    <row r="1582" spans="15:17" x14ac:dyDescent="0.25">
      <c r="O1582" s="129"/>
      <c r="P1582" s="129"/>
      <c r="Q1582" s="129"/>
    </row>
    <row r="1583" spans="15:17" x14ac:dyDescent="0.25">
      <c r="O1583" s="129"/>
      <c r="P1583" s="129"/>
      <c r="Q1583" s="129"/>
    </row>
    <row r="1584" spans="15:17" x14ac:dyDescent="0.25">
      <c r="O1584" s="129"/>
      <c r="P1584" s="129"/>
      <c r="Q1584" s="129"/>
    </row>
    <row r="1585" spans="15:17" x14ac:dyDescent="0.25">
      <c r="O1585" s="129"/>
      <c r="P1585" s="129"/>
      <c r="Q1585" s="129"/>
    </row>
    <row r="1586" spans="15:17" x14ac:dyDescent="0.25">
      <c r="O1586" s="129"/>
      <c r="P1586" s="129"/>
      <c r="Q1586" s="129"/>
    </row>
    <row r="1587" spans="15:17" x14ac:dyDescent="0.25">
      <c r="O1587" s="129"/>
      <c r="P1587" s="129"/>
      <c r="Q1587" s="129"/>
    </row>
    <row r="1588" spans="15:17" x14ac:dyDescent="0.25">
      <c r="O1588" s="129"/>
      <c r="P1588" s="129"/>
      <c r="Q1588" s="129"/>
    </row>
    <row r="1589" spans="15:17" x14ac:dyDescent="0.25">
      <c r="O1589" s="129"/>
      <c r="P1589" s="129"/>
      <c r="Q1589" s="129"/>
    </row>
    <row r="1590" spans="15:17" x14ac:dyDescent="0.25">
      <c r="O1590" s="129"/>
      <c r="P1590" s="129"/>
      <c r="Q1590" s="129"/>
    </row>
    <row r="1591" spans="15:17" x14ac:dyDescent="0.25">
      <c r="O1591" s="129"/>
      <c r="P1591" s="129"/>
      <c r="Q1591" s="129"/>
    </row>
    <row r="1592" spans="15:17" x14ac:dyDescent="0.25">
      <c r="O1592" s="129"/>
      <c r="P1592" s="129"/>
      <c r="Q1592" s="129"/>
    </row>
    <row r="1593" spans="15:17" x14ac:dyDescent="0.25">
      <c r="O1593" s="129"/>
      <c r="P1593" s="129"/>
      <c r="Q1593" s="129"/>
    </row>
    <row r="1594" spans="15:17" x14ac:dyDescent="0.25">
      <c r="O1594" s="129"/>
      <c r="P1594" s="129"/>
      <c r="Q1594" s="129"/>
    </row>
    <row r="1595" spans="15:17" x14ac:dyDescent="0.25">
      <c r="O1595" s="129"/>
      <c r="P1595" s="129"/>
      <c r="Q1595" s="129"/>
    </row>
    <row r="1596" spans="15:17" x14ac:dyDescent="0.25">
      <c r="O1596" s="129"/>
      <c r="P1596" s="129"/>
      <c r="Q1596" s="129"/>
    </row>
    <row r="1597" spans="15:17" x14ac:dyDescent="0.25">
      <c r="O1597" s="129"/>
      <c r="P1597" s="129"/>
      <c r="Q1597" s="129"/>
    </row>
    <row r="1598" spans="15:17" x14ac:dyDescent="0.25">
      <c r="O1598" s="129"/>
      <c r="P1598" s="129"/>
      <c r="Q1598" s="129"/>
    </row>
    <row r="1599" spans="15:17" x14ac:dyDescent="0.25">
      <c r="O1599" s="129"/>
      <c r="P1599" s="129"/>
      <c r="Q1599" s="129"/>
    </row>
    <row r="1600" spans="15:17" x14ac:dyDescent="0.25">
      <c r="O1600" s="129"/>
      <c r="P1600" s="129"/>
      <c r="Q1600" s="129"/>
    </row>
    <row r="1601" spans="15:17" x14ac:dyDescent="0.25">
      <c r="O1601" s="129"/>
      <c r="P1601" s="129"/>
      <c r="Q1601" s="129"/>
    </row>
    <row r="1602" spans="15:17" x14ac:dyDescent="0.25">
      <c r="O1602" s="129"/>
      <c r="P1602" s="129"/>
      <c r="Q1602" s="129"/>
    </row>
    <row r="1603" spans="15:17" x14ac:dyDescent="0.25">
      <c r="O1603" s="129"/>
      <c r="P1603" s="129"/>
      <c r="Q1603" s="129"/>
    </row>
    <row r="1604" spans="15:17" x14ac:dyDescent="0.25">
      <c r="O1604" s="129"/>
      <c r="P1604" s="129"/>
      <c r="Q1604" s="129"/>
    </row>
    <row r="1605" spans="15:17" x14ac:dyDescent="0.25">
      <c r="O1605" s="129"/>
      <c r="P1605" s="129"/>
      <c r="Q1605" s="129"/>
    </row>
    <row r="1606" spans="15:17" x14ac:dyDescent="0.25">
      <c r="O1606" s="129"/>
      <c r="P1606" s="129"/>
      <c r="Q1606" s="129"/>
    </row>
    <row r="1607" spans="15:17" x14ac:dyDescent="0.25">
      <c r="O1607" s="129"/>
      <c r="P1607" s="129"/>
      <c r="Q1607" s="129"/>
    </row>
    <row r="1608" spans="15:17" x14ac:dyDescent="0.25">
      <c r="O1608" s="129"/>
      <c r="P1608" s="129"/>
      <c r="Q1608" s="129"/>
    </row>
    <row r="1609" spans="15:17" x14ac:dyDescent="0.25">
      <c r="O1609" s="129"/>
      <c r="P1609" s="129"/>
      <c r="Q1609" s="129"/>
    </row>
    <row r="1610" spans="15:17" x14ac:dyDescent="0.25">
      <c r="O1610" s="129"/>
      <c r="P1610" s="129"/>
      <c r="Q1610" s="129"/>
    </row>
    <row r="1611" spans="15:17" x14ac:dyDescent="0.25">
      <c r="O1611" s="129"/>
      <c r="P1611" s="129"/>
      <c r="Q1611" s="129"/>
    </row>
    <row r="1612" spans="15:17" x14ac:dyDescent="0.25">
      <c r="O1612" s="129"/>
      <c r="P1612" s="129"/>
      <c r="Q1612" s="129"/>
    </row>
    <row r="1613" spans="15:17" x14ac:dyDescent="0.25">
      <c r="O1613" s="129"/>
      <c r="P1613" s="129"/>
      <c r="Q1613" s="129"/>
    </row>
    <row r="1614" spans="15:17" x14ac:dyDescent="0.25">
      <c r="O1614" s="129"/>
      <c r="P1614" s="129"/>
      <c r="Q1614" s="129"/>
    </row>
    <row r="1615" spans="15:17" x14ac:dyDescent="0.25">
      <c r="O1615" s="129"/>
      <c r="P1615" s="129"/>
      <c r="Q1615" s="129"/>
    </row>
    <row r="1616" spans="15:17" x14ac:dyDescent="0.25">
      <c r="O1616" s="129"/>
      <c r="P1616" s="129"/>
      <c r="Q1616" s="129"/>
    </row>
    <row r="1617" spans="15:17" x14ac:dyDescent="0.25">
      <c r="O1617" s="129"/>
      <c r="P1617" s="129"/>
      <c r="Q1617" s="129"/>
    </row>
    <row r="1618" spans="15:17" x14ac:dyDescent="0.25">
      <c r="O1618" s="129"/>
      <c r="P1618" s="129"/>
      <c r="Q1618" s="129"/>
    </row>
    <row r="1619" spans="15:17" x14ac:dyDescent="0.25">
      <c r="O1619" s="129"/>
      <c r="P1619" s="129"/>
      <c r="Q1619" s="129"/>
    </row>
    <row r="1620" spans="15:17" x14ac:dyDescent="0.25">
      <c r="O1620" s="129"/>
      <c r="P1620" s="129"/>
      <c r="Q1620" s="129"/>
    </row>
    <row r="1621" spans="15:17" x14ac:dyDescent="0.25">
      <c r="O1621" s="129"/>
      <c r="P1621" s="129"/>
      <c r="Q1621" s="129"/>
    </row>
    <row r="1622" spans="15:17" x14ac:dyDescent="0.25">
      <c r="O1622" s="129"/>
      <c r="P1622" s="129"/>
      <c r="Q1622" s="129"/>
    </row>
    <row r="1623" spans="15:17" x14ac:dyDescent="0.25">
      <c r="O1623" s="129"/>
      <c r="P1623" s="129"/>
      <c r="Q1623" s="129"/>
    </row>
    <row r="1624" spans="15:17" x14ac:dyDescent="0.25">
      <c r="O1624" s="129"/>
      <c r="P1624" s="129"/>
      <c r="Q1624" s="129"/>
    </row>
    <row r="1625" spans="15:17" x14ac:dyDescent="0.25">
      <c r="O1625" s="129"/>
      <c r="P1625" s="129"/>
      <c r="Q1625" s="129"/>
    </row>
    <row r="1626" spans="15:17" x14ac:dyDescent="0.25">
      <c r="O1626" s="129"/>
      <c r="P1626" s="129"/>
      <c r="Q1626" s="129"/>
    </row>
    <row r="1627" spans="15:17" x14ac:dyDescent="0.25">
      <c r="O1627" s="129"/>
      <c r="P1627" s="129"/>
      <c r="Q1627" s="129"/>
    </row>
    <row r="1628" spans="15:17" x14ac:dyDescent="0.25">
      <c r="O1628" s="129"/>
      <c r="P1628" s="129"/>
      <c r="Q1628" s="129"/>
    </row>
    <row r="1629" spans="15:17" x14ac:dyDescent="0.25">
      <c r="O1629" s="129"/>
      <c r="P1629" s="129"/>
      <c r="Q1629" s="129"/>
    </row>
    <row r="1630" spans="15:17" x14ac:dyDescent="0.25">
      <c r="O1630" s="129"/>
      <c r="P1630" s="129"/>
      <c r="Q1630" s="129"/>
    </row>
    <row r="1631" spans="15:17" x14ac:dyDescent="0.25">
      <c r="O1631" s="129"/>
      <c r="P1631" s="129"/>
      <c r="Q1631" s="129"/>
    </row>
    <row r="1632" spans="15:17" x14ac:dyDescent="0.25">
      <c r="O1632" s="129"/>
      <c r="P1632" s="129"/>
      <c r="Q1632" s="129"/>
    </row>
    <row r="1633" spans="15:17" x14ac:dyDescent="0.25">
      <c r="O1633" s="129"/>
      <c r="P1633" s="129"/>
      <c r="Q1633" s="129"/>
    </row>
    <row r="1634" spans="15:17" x14ac:dyDescent="0.25">
      <c r="O1634" s="129"/>
      <c r="P1634" s="129"/>
      <c r="Q1634" s="129"/>
    </row>
    <row r="1635" spans="15:17" x14ac:dyDescent="0.25">
      <c r="O1635" s="129"/>
      <c r="P1635" s="129"/>
      <c r="Q1635" s="129"/>
    </row>
    <row r="1636" spans="15:17" x14ac:dyDescent="0.25">
      <c r="O1636" s="129"/>
      <c r="P1636" s="129"/>
      <c r="Q1636" s="129"/>
    </row>
    <row r="1637" spans="15:17" x14ac:dyDescent="0.25">
      <c r="O1637" s="129"/>
      <c r="P1637" s="129"/>
      <c r="Q1637" s="129"/>
    </row>
    <row r="1638" spans="15:17" x14ac:dyDescent="0.25">
      <c r="O1638" s="129"/>
      <c r="P1638" s="129"/>
      <c r="Q1638" s="129"/>
    </row>
    <row r="1639" spans="15:17" x14ac:dyDescent="0.25">
      <c r="O1639" s="129"/>
      <c r="P1639" s="129"/>
      <c r="Q1639" s="129"/>
    </row>
    <row r="1640" spans="15:17" x14ac:dyDescent="0.25">
      <c r="O1640" s="129"/>
      <c r="P1640" s="129"/>
      <c r="Q1640" s="129"/>
    </row>
    <row r="1641" spans="15:17" x14ac:dyDescent="0.25">
      <c r="O1641" s="129"/>
      <c r="P1641" s="129"/>
      <c r="Q1641" s="129"/>
    </row>
    <row r="1642" spans="15:17" x14ac:dyDescent="0.25">
      <c r="O1642" s="129"/>
      <c r="P1642" s="129"/>
      <c r="Q1642" s="129"/>
    </row>
    <row r="1643" spans="15:17" x14ac:dyDescent="0.25">
      <c r="O1643" s="129"/>
      <c r="P1643" s="129"/>
      <c r="Q1643" s="129"/>
    </row>
    <row r="1644" spans="15:17" x14ac:dyDescent="0.25">
      <c r="O1644" s="129"/>
      <c r="P1644" s="129"/>
      <c r="Q1644" s="129"/>
    </row>
    <row r="1645" spans="15:17" x14ac:dyDescent="0.25">
      <c r="O1645" s="129"/>
      <c r="P1645" s="129"/>
      <c r="Q1645" s="129"/>
    </row>
    <row r="1646" spans="15:17" x14ac:dyDescent="0.25">
      <c r="O1646" s="129"/>
      <c r="P1646" s="129"/>
      <c r="Q1646" s="129"/>
    </row>
    <row r="1647" spans="15:17" x14ac:dyDescent="0.25">
      <c r="O1647" s="129"/>
      <c r="P1647" s="129"/>
      <c r="Q1647" s="129"/>
    </row>
    <row r="1648" spans="15:17" x14ac:dyDescent="0.25">
      <c r="O1648" s="129"/>
      <c r="P1648" s="129"/>
      <c r="Q1648" s="129"/>
    </row>
    <row r="1649" spans="15:17" x14ac:dyDescent="0.25">
      <c r="O1649" s="129"/>
      <c r="P1649" s="129"/>
      <c r="Q1649" s="129"/>
    </row>
    <row r="1650" spans="15:17" x14ac:dyDescent="0.25">
      <c r="O1650" s="129"/>
      <c r="P1650" s="129"/>
      <c r="Q1650" s="129"/>
    </row>
    <row r="1651" spans="15:17" x14ac:dyDescent="0.25">
      <c r="O1651" s="129"/>
      <c r="P1651" s="129"/>
      <c r="Q1651" s="129"/>
    </row>
    <row r="1652" spans="15:17" x14ac:dyDescent="0.25">
      <c r="O1652" s="129"/>
      <c r="P1652" s="129"/>
      <c r="Q1652" s="129"/>
    </row>
    <row r="1653" spans="15:17" x14ac:dyDescent="0.25">
      <c r="O1653" s="129"/>
      <c r="P1653" s="129"/>
      <c r="Q1653" s="129"/>
    </row>
    <row r="1654" spans="15:17" x14ac:dyDescent="0.25">
      <c r="O1654" s="129"/>
      <c r="P1654" s="129"/>
      <c r="Q1654" s="129"/>
    </row>
    <row r="1655" spans="15:17" x14ac:dyDescent="0.25">
      <c r="O1655" s="129"/>
      <c r="P1655" s="129"/>
      <c r="Q1655" s="129"/>
    </row>
    <row r="1656" spans="15:17" x14ac:dyDescent="0.25">
      <c r="O1656" s="129"/>
      <c r="P1656" s="129"/>
      <c r="Q1656" s="129"/>
    </row>
    <row r="1657" spans="15:17" x14ac:dyDescent="0.25">
      <c r="O1657" s="129"/>
      <c r="P1657" s="129"/>
      <c r="Q1657" s="129"/>
    </row>
    <row r="1658" spans="15:17" x14ac:dyDescent="0.25">
      <c r="O1658" s="129"/>
      <c r="P1658" s="129"/>
      <c r="Q1658" s="129"/>
    </row>
    <row r="1659" spans="15:17" x14ac:dyDescent="0.25">
      <c r="O1659" s="129"/>
      <c r="P1659" s="129"/>
      <c r="Q1659" s="129"/>
    </row>
    <row r="1660" spans="15:17" x14ac:dyDescent="0.25">
      <c r="O1660" s="129"/>
      <c r="P1660" s="129"/>
      <c r="Q1660" s="129"/>
    </row>
    <row r="1661" spans="15:17" x14ac:dyDescent="0.25">
      <c r="O1661" s="129"/>
      <c r="P1661" s="129"/>
      <c r="Q1661" s="129"/>
    </row>
    <row r="1662" spans="15:17" x14ac:dyDescent="0.25">
      <c r="O1662" s="129"/>
      <c r="P1662" s="129"/>
      <c r="Q1662" s="129"/>
    </row>
    <row r="1663" spans="15:17" x14ac:dyDescent="0.25">
      <c r="O1663" s="129"/>
      <c r="P1663" s="129"/>
      <c r="Q1663" s="129"/>
    </row>
    <row r="1664" spans="15:17" x14ac:dyDescent="0.25">
      <c r="O1664" s="129"/>
      <c r="P1664" s="129"/>
      <c r="Q1664" s="129"/>
    </row>
    <row r="1665" spans="15:17" x14ac:dyDescent="0.25">
      <c r="O1665" s="129"/>
      <c r="P1665" s="129"/>
      <c r="Q1665" s="129"/>
    </row>
    <row r="1666" spans="15:17" x14ac:dyDescent="0.25">
      <c r="O1666" s="129"/>
      <c r="P1666" s="129"/>
      <c r="Q1666" s="129"/>
    </row>
    <row r="1667" spans="15:17" x14ac:dyDescent="0.25">
      <c r="O1667" s="129"/>
      <c r="P1667" s="129"/>
      <c r="Q1667" s="129"/>
    </row>
    <row r="1668" spans="15:17" x14ac:dyDescent="0.25">
      <c r="O1668" s="129"/>
      <c r="P1668" s="129"/>
      <c r="Q1668" s="129"/>
    </row>
    <row r="1669" spans="15:17" x14ac:dyDescent="0.25">
      <c r="O1669" s="129"/>
      <c r="P1669" s="129"/>
      <c r="Q1669" s="129"/>
    </row>
    <row r="1670" spans="15:17" x14ac:dyDescent="0.25">
      <c r="O1670" s="129"/>
      <c r="P1670" s="129"/>
      <c r="Q1670" s="129"/>
    </row>
    <row r="1671" spans="15:17" x14ac:dyDescent="0.25">
      <c r="O1671" s="129"/>
      <c r="P1671" s="129"/>
      <c r="Q1671" s="129"/>
    </row>
    <row r="1672" spans="15:17" x14ac:dyDescent="0.25">
      <c r="O1672" s="129"/>
      <c r="P1672" s="129"/>
      <c r="Q1672" s="129"/>
    </row>
    <row r="1673" spans="15:17" x14ac:dyDescent="0.25">
      <c r="O1673" s="129"/>
      <c r="P1673" s="129"/>
      <c r="Q1673" s="129"/>
    </row>
    <row r="1674" spans="15:17" x14ac:dyDescent="0.25">
      <c r="O1674" s="129"/>
      <c r="P1674" s="129"/>
      <c r="Q1674" s="129"/>
    </row>
    <row r="1675" spans="15:17" x14ac:dyDescent="0.25">
      <c r="O1675" s="129"/>
      <c r="P1675" s="129"/>
      <c r="Q1675" s="129"/>
    </row>
    <row r="1676" spans="15:17" x14ac:dyDescent="0.25">
      <c r="O1676" s="129"/>
      <c r="P1676" s="129"/>
      <c r="Q1676" s="129"/>
    </row>
    <row r="1677" spans="15:17" x14ac:dyDescent="0.25">
      <c r="O1677" s="129"/>
      <c r="P1677" s="129"/>
      <c r="Q1677" s="129"/>
    </row>
    <row r="1678" spans="15:17" x14ac:dyDescent="0.25">
      <c r="O1678" s="129"/>
      <c r="P1678" s="129"/>
      <c r="Q1678" s="129"/>
    </row>
    <row r="1679" spans="15:17" x14ac:dyDescent="0.25">
      <c r="O1679" s="129"/>
      <c r="P1679" s="129"/>
      <c r="Q1679" s="129"/>
    </row>
    <row r="1680" spans="15:17" x14ac:dyDescent="0.25">
      <c r="O1680" s="129"/>
      <c r="P1680" s="129"/>
      <c r="Q1680" s="129"/>
    </row>
    <row r="1681" spans="15:17" x14ac:dyDescent="0.25">
      <c r="O1681" s="129"/>
      <c r="P1681" s="129"/>
      <c r="Q1681" s="129"/>
    </row>
    <row r="1682" spans="15:17" x14ac:dyDescent="0.25">
      <c r="O1682" s="129"/>
      <c r="P1682" s="129"/>
      <c r="Q1682" s="129"/>
    </row>
    <row r="1683" spans="15:17" x14ac:dyDescent="0.25">
      <c r="O1683" s="129"/>
      <c r="P1683" s="129"/>
      <c r="Q1683" s="129"/>
    </row>
    <row r="1684" spans="15:17" x14ac:dyDescent="0.25">
      <c r="O1684" s="129"/>
      <c r="P1684" s="129"/>
      <c r="Q1684" s="129"/>
    </row>
    <row r="1685" spans="15:17" x14ac:dyDescent="0.25">
      <c r="O1685" s="129"/>
      <c r="P1685" s="129"/>
      <c r="Q1685" s="129"/>
    </row>
    <row r="1686" spans="15:17" x14ac:dyDescent="0.25">
      <c r="O1686" s="129"/>
      <c r="P1686" s="129"/>
      <c r="Q1686" s="129"/>
    </row>
    <row r="1687" spans="15:17" x14ac:dyDescent="0.25">
      <c r="O1687" s="129"/>
      <c r="P1687" s="129"/>
      <c r="Q1687" s="129"/>
    </row>
    <row r="1688" spans="15:17" x14ac:dyDescent="0.25">
      <c r="O1688" s="129"/>
      <c r="P1688" s="129"/>
      <c r="Q1688" s="129"/>
    </row>
    <row r="1689" spans="15:17" x14ac:dyDescent="0.25">
      <c r="O1689" s="129"/>
      <c r="P1689" s="129"/>
      <c r="Q1689" s="129"/>
    </row>
    <row r="1690" spans="15:17" x14ac:dyDescent="0.25">
      <c r="O1690" s="129"/>
      <c r="P1690" s="129"/>
      <c r="Q1690" s="129"/>
    </row>
    <row r="1691" spans="15:17" x14ac:dyDescent="0.25">
      <c r="O1691" s="129"/>
      <c r="P1691" s="129"/>
      <c r="Q1691" s="129"/>
    </row>
    <row r="1692" spans="15:17" x14ac:dyDescent="0.25">
      <c r="O1692" s="129"/>
      <c r="P1692" s="129"/>
      <c r="Q1692" s="129"/>
    </row>
    <row r="1693" spans="15:17" x14ac:dyDescent="0.25">
      <c r="O1693" s="129"/>
      <c r="P1693" s="129"/>
      <c r="Q1693" s="129"/>
    </row>
    <row r="1694" spans="15:17" x14ac:dyDescent="0.25">
      <c r="O1694" s="129"/>
      <c r="P1694" s="129"/>
      <c r="Q1694" s="129"/>
    </row>
    <row r="1695" spans="15:17" x14ac:dyDescent="0.25">
      <c r="O1695" s="129"/>
      <c r="P1695" s="129"/>
      <c r="Q1695" s="129"/>
    </row>
    <row r="1696" spans="15:17" x14ac:dyDescent="0.25">
      <c r="O1696" s="129"/>
      <c r="P1696" s="129"/>
      <c r="Q1696" s="129"/>
    </row>
    <row r="1697" spans="15:17" x14ac:dyDescent="0.25">
      <c r="O1697" s="129"/>
      <c r="P1697" s="129"/>
      <c r="Q1697" s="129"/>
    </row>
    <row r="1698" spans="15:17" x14ac:dyDescent="0.25">
      <c r="O1698" s="129"/>
      <c r="P1698" s="129"/>
      <c r="Q1698" s="129"/>
    </row>
    <row r="1699" spans="15:17" x14ac:dyDescent="0.25">
      <c r="O1699" s="129"/>
      <c r="P1699" s="129"/>
      <c r="Q1699" s="129"/>
    </row>
    <row r="1700" spans="15:17" x14ac:dyDescent="0.25">
      <c r="O1700" s="129"/>
      <c r="P1700" s="129"/>
      <c r="Q1700" s="129"/>
    </row>
    <row r="1701" spans="15:17" x14ac:dyDescent="0.25">
      <c r="O1701" s="129"/>
      <c r="P1701" s="129"/>
      <c r="Q1701" s="129"/>
    </row>
    <row r="1702" spans="15:17" x14ac:dyDescent="0.25">
      <c r="O1702" s="129"/>
      <c r="P1702" s="129"/>
      <c r="Q1702" s="129"/>
    </row>
    <row r="1703" spans="15:17" x14ac:dyDescent="0.25">
      <c r="O1703" s="129"/>
      <c r="P1703" s="129"/>
      <c r="Q1703" s="129"/>
    </row>
    <row r="1704" spans="15:17" x14ac:dyDescent="0.25">
      <c r="O1704" s="129"/>
      <c r="P1704" s="129"/>
      <c r="Q1704" s="129"/>
    </row>
    <row r="1705" spans="15:17" x14ac:dyDescent="0.25">
      <c r="O1705" s="129"/>
      <c r="P1705" s="129"/>
      <c r="Q1705" s="129"/>
    </row>
    <row r="1706" spans="15:17" x14ac:dyDescent="0.25">
      <c r="O1706" s="129"/>
      <c r="P1706" s="129"/>
      <c r="Q1706" s="129"/>
    </row>
    <row r="1707" spans="15:17" x14ac:dyDescent="0.25">
      <c r="O1707" s="129"/>
      <c r="P1707" s="129"/>
      <c r="Q1707" s="129"/>
    </row>
    <row r="1708" spans="15:17" x14ac:dyDescent="0.25">
      <c r="O1708" s="129"/>
      <c r="P1708" s="129"/>
      <c r="Q1708" s="129"/>
    </row>
    <row r="1709" spans="15:17" x14ac:dyDescent="0.25">
      <c r="O1709" s="129"/>
      <c r="P1709" s="129"/>
      <c r="Q1709" s="129"/>
    </row>
    <row r="1710" spans="15:17" x14ac:dyDescent="0.25">
      <c r="O1710" s="129"/>
      <c r="P1710" s="129"/>
      <c r="Q1710" s="129"/>
    </row>
    <row r="1711" spans="15:17" x14ac:dyDescent="0.25">
      <c r="O1711" s="129"/>
      <c r="P1711" s="129"/>
      <c r="Q1711" s="129"/>
    </row>
    <row r="1712" spans="15:17" x14ac:dyDescent="0.25">
      <c r="O1712" s="129"/>
      <c r="P1712" s="129"/>
      <c r="Q1712" s="129"/>
    </row>
    <row r="1713" spans="15:17" x14ac:dyDescent="0.25">
      <c r="O1713" s="129"/>
      <c r="P1713" s="129"/>
      <c r="Q1713" s="129"/>
    </row>
    <row r="1714" spans="15:17" x14ac:dyDescent="0.25">
      <c r="O1714" s="129"/>
      <c r="P1714" s="129"/>
      <c r="Q1714" s="129"/>
    </row>
    <row r="1715" spans="15:17" x14ac:dyDescent="0.25">
      <c r="O1715" s="129"/>
      <c r="P1715" s="129"/>
      <c r="Q1715" s="129"/>
    </row>
    <row r="1716" spans="15:17" x14ac:dyDescent="0.25">
      <c r="O1716" s="129"/>
      <c r="P1716" s="129"/>
      <c r="Q1716" s="129"/>
    </row>
    <row r="1717" spans="15:17" x14ac:dyDescent="0.25">
      <c r="O1717" s="129"/>
      <c r="P1717" s="129"/>
      <c r="Q1717" s="129"/>
    </row>
    <row r="1718" spans="15:17" x14ac:dyDescent="0.25">
      <c r="O1718" s="129"/>
      <c r="P1718" s="129"/>
      <c r="Q1718" s="129"/>
    </row>
    <row r="1719" spans="15:17" x14ac:dyDescent="0.25">
      <c r="O1719" s="129"/>
      <c r="P1719" s="129"/>
      <c r="Q1719" s="129"/>
    </row>
    <row r="1720" spans="15:17" x14ac:dyDescent="0.25">
      <c r="O1720" s="129"/>
      <c r="P1720" s="129"/>
      <c r="Q1720" s="129"/>
    </row>
    <row r="1721" spans="15:17" x14ac:dyDescent="0.25">
      <c r="O1721" s="129"/>
      <c r="P1721" s="129"/>
      <c r="Q1721" s="129"/>
    </row>
    <row r="1722" spans="15:17" x14ac:dyDescent="0.25">
      <c r="O1722" s="129"/>
      <c r="P1722" s="129"/>
      <c r="Q1722" s="129"/>
    </row>
    <row r="1723" spans="15:17" x14ac:dyDescent="0.25">
      <c r="O1723" s="129"/>
      <c r="P1723" s="129"/>
      <c r="Q1723" s="129"/>
    </row>
    <row r="1724" spans="15:17" x14ac:dyDescent="0.25">
      <c r="O1724" s="129"/>
      <c r="P1724" s="129"/>
      <c r="Q1724" s="129"/>
    </row>
    <row r="1725" spans="15:17" x14ac:dyDescent="0.25">
      <c r="O1725" s="129"/>
      <c r="P1725" s="129"/>
      <c r="Q1725" s="129"/>
    </row>
    <row r="1726" spans="15:17" x14ac:dyDescent="0.25">
      <c r="O1726" s="129"/>
      <c r="P1726" s="129"/>
      <c r="Q1726" s="129"/>
    </row>
    <row r="1727" spans="15:17" x14ac:dyDescent="0.25">
      <c r="O1727" s="129"/>
      <c r="P1727" s="129"/>
      <c r="Q1727" s="129"/>
    </row>
    <row r="1728" spans="15:17" x14ac:dyDescent="0.25">
      <c r="O1728" s="129"/>
      <c r="P1728" s="129"/>
      <c r="Q1728" s="129"/>
    </row>
    <row r="1729" spans="15:17" x14ac:dyDescent="0.25">
      <c r="O1729" s="129"/>
      <c r="P1729" s="129"/>
      <c r="Q1729" s="129"/>
    </row>
    <row r="1730" spans="15:17" x14ac:dyDescent="0.25">
      <c r="O1730" s="129"/>
      <c r="P1730" s="129"/>
      <c r="Q1730" s="129"/>
    </row>
    <row r="1731" spans="15:17" x14ac:dyDescent="0.25">
      <c r="O1731" s="129"/>
      <c r="P1731" s="129"/>
      <c r="Q1731" s="129"/>
    </row>
    <row r="1732" spans="15:17" x14ac:dyDescent="0.25">
      <c r="O1732" s="129"/>
      <c r="P1732" s="129"/>
      <c r="Q1732" s="129"/>
    </row>
    <row r="1733" spans="15:17" x14ac:dyDescent="0.25">
      <c r="O1733" s="129"/>
      <c r="P1733" s="129"/>
      <c r="Q1733" s="129"/>
    </row>
    <row r="1734" spans="15:17" x14ac:dyDescent="0.25">
      <c r="O1734" s="129"/>
      <c r="P1734" s="129"/>
      <c r="Q1734" s="129"/>
    </row>
    <row r="1735" spans="15:17" x14ac:dyDescent="0.25">
      <c r="O1735" s="129"/>
      <c r="P1735" s="129"/>
      <c r="Q1735" s="129"/>
    </row>
    <row r="1736" spans="15:17" x14ac:dyDescent="0.25">
      <c r="O1736" s="129"/>
      <c r="P1736" s="129"/>
      <c r="Q1736" s="129"/>
    </row>
    <row r="1737" spans="15:17" x14ac:dyDescent="0.25">
      <c r="O1737" s="129"/>
      <c r="P1737" s="129"/>
      <c r="Q1737" s="129"/>
    </row>
    <row r="1738" spans="15:17" x14ac:dyDescent="0.25">
      <c r="O1738" s="129"/>
      <c r="P1738" s="129"/>
      <c r="Q1738" s="129"/>
    </row>
    <row r="1739" spans="15:17" x14ac:dyDescent="0.25">
      <c r="O1739" s="129"/>
      <c r="P1739" s="129"/>
      <c r="Q1739" s="129"/>
    </row>
    <row r="1740" spans="15:17" x14ac:dyDescent="0.25">
      <c r="O1740" s="129"/>
      <c r="P1740" s="129"/>
      <c r="Q1740" s="129"/>
    </row>
    <row r="1741" spans="15:17" x14ac:dyDescent="0.25">
      <c r="O1741" s="129"/>
      <c r="P1741" s="129"/>
      <c r="Q1741" s="129"/>
    </row>
    <row r="1742" spans="15:17" x14ac:dyDescent="0.25">
      <c r="O1742" s="129"/>
      <c r="P1742" s="129"/>
      <c r="Q1742" s="129"/>
    </row>
    <row r="1743" spans="15:17" x14ac:dyDescent="0.25">
      <c r="O1743" s="129"/>
      <c r="P1743" s="129"/>
      <c r="Q1743" s="129"/>
    </row>
    <row r="1744" spans="15:17" x14ac:dyDescent="0.25">
      <c r="O1744" s="129"/>
      <c r="P1744" s="129"/>
      <c r="Q1744" s="129"/>
    </row>
    <row r="1745" spans="15:17" x14ac:dyDescent="0.25">
      <c r="O1745" s="129"/>
      <c r="P1745" s="129"/>
      <c r="Q1745" s="129"/>
    </row>
    <row r="1746" spans="15:17" x14ac:dyDescent="0.25">
      <c r="O1746" s="129"/>
      <c r="P1746" s="129"/>
      <c r="Q1746" s="129"/>
    </row>
    <row r="1747" spans="15:17" x14ac:dyDescent="0.25">
      <c r="O1747" s="129"/>
      <c r="P1747" s="129"/>
      <c r="Q1747" s="129"/>
    </row>
    <row r="1748" spans="15:17" x14ac:dyDescent="0.25">
      <c r="O1748" s="129"/>
      <c r="P1748" s="129"/>
      <c r="Q1748" s="129"/>
    </row>
    <row r="1749" spans="15:17" x14ac:dyDescent="0.25">
      <c r="O1749" s="129"/>
      <c r="P1749" s="129"/>
      <c r="Q1749" s="129"/>
    </row>
    <row r="1750" spans="15:17" x14ac:dyDescent="0.25">
      <c r="O1750" s="129"/>
      <c r="P1750" s="129"/>
      <c r="Q1750" s="129"/>
    </row>
    <row r="1751" spans="15:17" x14ac:dyDescent="0.25">
      <c r="O1751" s="129"/>
      <c r="P1751" s="129"/>
      <c r="Q1751" s="129"/>
    </row>
    <row r="1752" spans="15:17" x14ac:dyDescent="0.25">
      <c r="O1752" s="129"/>
      <c r="P1752" s="129"/>
      <c r="Q1752" s="129"/>
    </row>
    <row r="1753" spans="15:17" x14ac:dyDescent="0.25">
      <c r="O1753" s="129"/>
      <c r="P1753" s="129"/>
      <c r="Q1753" s="129"/>
    </row>
    <row r="1754" spans="15:17" x14ac:dyDescent="0.25">
      <c r="O1754" s="129"/>
      <c r="P1754" s="129"/>
      <c r="Q1754" s="129"/>
    </row>
    <row r="1755" spans="15:17" x14ac:dyDescent="0.25">
      <c r="O1755" s="129"/>
      <c r="P1755" s="129"/>
      <c r="Q1755" s="129"/>
    </row>
    <row r="1756" spans="15:17" x14ac:dyDescent="0.25">
      <c r="O1756" s="129"/>
      <c r="P1756" s="129"/>
      <c r="Q1756" s="129"/>
    </row>
    <row r="1757" spans="15:17" x14ac:dyDescent="0.25">
      <c r="O1757" s="129"/>
      <c r="P1757" s="129"/>
      <c r="Q1757" s="129"/>
    </row>
    <row r="1758" spans="15:17" x14ac:dyDescent="0.25">
      <c r="O1758" s="129"/>
      <c r="P1758" s="129"/>
      <c r="Q1758" s="129"/>
    </row>
    <row r="1759" spans="15:17" x14ac:dyDescent="0.25">
      <c r="O1759" s="129"/>
      <c r="P1759" s="129"/>
      <c r="Q1759" s="129"/>
    </row>
    <row r="1760" spans="15:17" x14ac:dyDescent="0.25">
      <c r="O1760" s="129"/>
      <c r="P1760" s="129"/>
      <c r="Q1760" s="129"/>
    </row>
    <row r="1761" spans="15:17" x14ac:dyDescent="0.25">
      <c r="O1761" s="129"/>
      <c r="P1761" s="129"/>
      <c r="Q1761" s="129"/>
    </row>
    <row r="1762" spans="15:17" x14ac:dyDescent="0.25">
      <c r="O1762" s="129"/>
      <c r="P1762" s="129"/>
      <c r="Q1762" s="129"/>
    </row>
    <row r="1763" spans="15:17" x14ac:dyDescent="0.25">
      <c r="O1763" s="129"/>
      <c r="P1763" s="129"/>
      <c r="Q1763" s="129"/>
    </row>
    <row r="1764" spans="15:17" x14ac:dyDescent="0.25">
      <c r="O1764" s="129"/>
      <c r="P1764" s="129"/>
      <c r="Q1764" s="129"/>
    </row>
    <row r="1765" spans="15:17" x14ac:dyDescent="0.25">
      <c r="O1765" s="129"/>
      <c r="P1765" s="129"/>
      <c r="Q1765" s="129"/>
    </row>
    <row r="1766" spans="15:17" x14ac:dyDescent="0.25">
      <c r="O1766" s="129"/>
      <c r="P1766" s="129"/>
      <c r="Q1766" s="129"/>
    </row>
    <row r="1767" spans="15:17" x14ac:dyDescent="0.25">
      <c r="O1767" s="129"/>
      <c r="P1767" s="129"/>
      <c r="Q1767" s="129"/>
    </row>
    <row r="1768" spans="15:17" x14ac:dyDescent="0.25">
      <c r="O1768" s="129"/>
      <c r="P1768" s="129"/>
      <c r="Q1768" s="129"/>
    </row>
    <row r="1769" spans="15:17" x14ac:dyDescent="0.25">
      <c r="O1769" s="129"/>
      <c r="P1769" s="129"/>
      <c r="Q1769" s="129"/>
    </row>
    <row r="1770" spans="15:17" x14ac:dyDescent="0.25">
      <c r="O1770" s="129"/>
      <c r="P1770" s="129"/>
      <c r="Q1770" s="129"/>
    </row>
    <row r="1771" spans="15:17" x14ac:dyDescent="0.25">
      <c r="O1771" s="129"/>
      <c r="P1771" s="129"/>
      <c r="Q1771" s="129"/>
    </row>
    <row r="1772" spans="15:17" x14ac:dyDescent="0.25">
      <c r="O1772" s="129"/>
      <c r="P1772" s="129"/>
      <c r="Q1772" s="129"/>
    </row>
    <row r="1773" spans="15:17" x14ac:dyDescent="0.25">
      <c r="O1773" s="129"/>
      <c r="P1773" s="129"/>
      <c r="Q1773" s="129"/>
    </row>
    <row r="1774" spans="15:17" x14ac:dyDescent="0.25">
      <c r="O1774" s="129"/>
      <c r="P1774" s="129"/>
      <c r="Q1774" s="129"/>
    </row>
    <row r="1775" spans="15:17" x14ac:dyDescent="0.25">
      <c r="O1775" s="129"/>
      <c r="P1775" s="129"/>
      <c r="Q1775" s="129"/>
    </row>
    <row r="1776" spans="15:17" x14ac:dyDescent="0.25">
      <c r="O1776" s="129"/>
      <c r="P1776" s="129"/>
      <c r="Q1776" s="129"/>
    </row>
    <row r="1777" spans="15:17" x14ac:dyDescent="0.25">
      <c r="O1777" s="129"/>
      <c r="P1777" s="129"/>
      <c r="Q1777" s="129"/>
    </row>
    <row r="1778" spans="15:17" x14ac:dyDescent="0.25">
      <c r="O1778" s="129"/>
      <c r="P1778" s="129"/>
      <c r="Q1778" s="129"/>
    </row>
    <row r="1779" spans="15:17" x14ac:dyDescent="0.25">
      <c r="O1779" s="129"/>
      <c r="P1779" s="129"/>
      <c r="Q1779" s="129"/>
    </row>
    <row r="1780" spans="15:17" x14ac:dyDescent="0.25">
      <c r="O1780" s="129"/>
      <c r="P1780" s="129"/>
      <c r="Q1780" s="129"/>
    </row>
    <row r="1781" spans="15:17" x14ac:dyDescent="0.25">
      <c r="O1781" s="129"/>
      <c r="P1781" s="129"/>
      <c r="Q1781" s="129"/>
    </row>
    <row r="1782" spans="15:17" x14ac:dyDescent="0.25">
      <c r="O1782" s="129"/>
      <c r="P1782" s="129"/>
      <c r="Q1782" s="129"/>
    </row>
    <row r="1783" spans="15:17" x14ac:dyDescent="0.25">
      <c r="O1783" s="129"/>
      <c r="P1783" s="129"/>
      <c r="Q1783" s="129"/>
    </row>
    <row r="1784" spans="15:17" x14ac:dyDescent="0.25">
      <c r="O1784" s="129"/>
      <c r="P1784" s="129"/>
      <c r="Q1784" s="129"/>
    </row>
    <row r="1785" spans="15:17" x14ac:dyDescent="0.25">
      <c r="O1785" s="129"/>
      <c r="P1785" s="129"/>
      <c r="Q1785" s="129"/>
    </row>
    <row r="1786" spans="15:17" x14ac:dyDescent="0.25">
      <c r="O1786" s="129"/>
      <c r="P1786" s="129"/>
      <c r="Q1786" s="129"/>
    </row>
    <row r="1787" spans="15:17" x14ac:dyDescent="0.25">
      <c r="O1787" s="129"/>
      <c r="P1787" s="129"/>
      <c r="Q1787" s="129"/>
    </row>
    <row r="1788" spans="15:17" x14ac:dyDescent="0.25">
      <c r="O1788" s="129"/>
      <c r="P1788" s="129"/>
      <c r="Q1788" s="129"/>
    </row>
    <row r="1789" spans="15:17" x14ac:dyDescent="0.25">
      <c r="O1789" s="129"/>
      <c r="P1789" s="129"/>
      <c r="Q1789" s="129"/>
    </row>
    <row r="1790" spans="15:17" x14ac:dyDescent="0.25">
      <c r="O1790" s="129"/>
      <c r="P1790" s="129"/>
      <c r="Q1790" s="129"/>
    </row>
    <row r="1791" spans="15:17" x14ac:dyDescent="0.25">
      <c r="O1791" s="129"/>
      <c r="P1791" s="129"/>
      <c r="Q1791" s="129"/>
    </row>
    <row r="1792" spans="15:17" x14ac:dyDescent="0.25">
      <c r="O1792" s="129"/>
      <c r="P1792" s="129"/>
      <c r="Q1792" s="129"/>
    </row>
    <row r="1793" spans="15:17" x14ac:dyDescent="0.25">
      <c r="O1793" s="129"/>
      <c r="P1793" s="129"/>
      <c r="Q1793" s="129"/>
    </row>
    <row r="1794" spans="15:17" x14ac:dyDescent="0.25">
      <c r="O1794" s="129"/>
      <c r="P1794" s="129"/>
      <c r="Q1794" s="129"/>
    </row>
    <row r="1795" spans="15:17" x14ac:dyDescent="0.25">
      <c r="O1795" s="129"/>
      <c r="P1795" s="129"/>
      <c r="Q1795" s="129"/>
    </row>
    <row r="1796" spans="15:17" x14ac:dyDescent="0.25">
      <c r="O1796" s="129"/>
      <c r="P1796" s="129"/>
      <c r="Q1796" s="129"/>
    </row>
    <row r="1797" spans="15:17" x14ac:dyDescent="0.25">
      <c r="O1797" s="129"/>
      <c r="P1797" s="129"/>
      <c r="Q1797" s="129"/>
    </row>
    <row r="1798" spans="15:17" x14ac:dyDescent="0.25">
      <c r="O1798" s="129"/>
      <c r="P1798" s="129"/>
      <c r="Q1798" s="129"/>
    </row>
    <row r="1799" spans="15:17" x14ac:dyDescent="0.25">
      <c r="O1799" s="129"/>
      <c r="P1799" s="129"/>
      <c r="Q1799" s="129"/>
    </row>
    <row r="1800" spans="15:17" x14ac:dyDescent="0.25">
      <c r="O1800" s="129"/>
      <c r="P1800" s="129"/>
      <c r="Q1800" s="129"/>
    </row>
    <row r="1801" spans="15:17" x14ac:dyDescent="0.25">
      <c r="O1801" s="129"/>
      <c r="P1801" s="129"/>
      <c r="Q1801" s="129"/>
    </row>
    <row r="1802" spans="15:17" x14ac:dyDescent="0.25">
      <c r="O1802" s="129"/>
      <c r="P1802" s="129"/>
      <c r="Q1802" s="129"/>
    </row>
    <row r="1803" spans="15:17" x14ac:dyDescent="0.25">
      <c r="O1803" s="129"/>
      <c r="P1803" s="129"/>
      <c r="Q1803" s="129"/>
    </row>
    <row r="1804" spans="15:17" x14ac:dyDescent="0.25">
      <c r="O1804" s="129"/>
      <c r="P1804" s="129"/>
      <c r="Q1804" s="129"/>
    </row>
    <row r="1805" spans="15:17" x14ac:dyDescent="0.25">
      <c r="O1805" s="129"/>
      <c r="P1805" s="129"/>
      <c r="Q1805" s="129"/>
    </row>
    <row r="1806" spans="15:17" x14ac:dyDescent="0.25">
      <c r="O1806" s="129"/>
      <c r="P1806" s="129"/>
      <c r="Q1806" s="129"/>
    </row>
    <row r="1807" spans="15:17" x14ac:dyDescent="0.25">
      <c r="O1807" s="129"/>
      <c r="P1807" s="129"/>
      <c r="Q1807" s="129"/>
    </row>
    <row r="1808" spans="15:17" x14ac:dyDescent="0.25">
      <c r="O1808" s="129"/>
      <c r="P1808" s="129"/>
      <c r="Q1808" s="129"/>
    </row>
    <row r="1809" spans="15:17" x14ac:dyDescent="0.25">
      <c r="O1809" s="129"/>
      <c r="P1809" s="129"/>
      <c r="Q1809" s="129"/>
    </row>
    <row r="1810" spans="15:17" x14ac:dyDescent="0.25">
      <c r="O1810" s="129"/>
      <c r="P1810" s="129"/>
      <c r="Q1810" s="129"/>
    </row>
    <row r="1811" spans="15:17" x14ac:dyDescent="0.25">
      <c r="O1811" s="129"/>
      <c r="P1811" s="129"/>
      <c r="Q1811" s="129"/>
    </row>
    <row r="1812" spans="15:17" x14ac:dyDescent="0.25">
      <c r="O1812" s="129"/>
      <c r="P1812" s="129"/>
      <c r="Q1812" s="129"/>
    </row>
    <row r="1813" spans="15:17" x14ac:dyDescent="0.25">
      <c r="O1813" s="129"/>
      <c r="P1813" s="129"/>
      <c r="Q1813" s="129"/>
    </row>
    <row r="1814" spans="15:17" x14ac:dyDescent="0.25">
      <c r="O1814" s="129"/>
      <c r="P1814" s="129"/>
      <c r="Q1814" s="129"/>
    </row>
    <row r="1815" spans="15:17" x14ac:dyDescent="0.25">
      <c r="O1815" s="129"/>
      <c r="P1815" s="129"/>
      <c r="Q1815" s="129"/>
    </row>
    <row r="1816" spans="15:17" x14ac:dyDescent="0.25">
      <c r="O1816" s="129"/>
      <c r="P1816" s="129"/>
      <c r="Q1816" s="129"/>
    </row>
    <row r="1817" spans="15:17" x14ac:dyDescent="0.25">
      <c r="O1817" s="129"/>
      <c r="P1817" s="129"/>
      <c r="Q1817" s="129"/>
    </row>
    <row r="1818" spans="15:17" x14ac:dyDescent="0.25">
      <c r="O1818" s="129"/>
      <c r="P1818" s="129"/>
      <c r="Q1818" s="129"/>
    </row>
    <row r="1819" spans="15:17" x14ac:dyDescent="0.25">
      <c r="O1819" s="129"/>
      <c r="P1819" s="129"/>
      <c r="Q1819" s="129"/>
    </row>
    <row r="1820" spans="15:17" x14ac:dyDescent="0.25">
      <c r="O1820" s="129"/>
      <c r="P1820" s="129"/>
      <c r="Q1820" s="129"/>
    </row>
    <row r="1821" spans="15:17" x14ac:dyDescent="0.25">
      <c r="O1821" s="129"/>
      <c r="P1821" s="129"/>
      <c r="Q1821" s="129"/>
    </row>
    <row r="1822" spans="15:17" x14ac:dyDescent="0.25">
      <c r="O1822" s="129"/>
      <c r="P1822" s="129"/>
      <c r="Q1822" s="129"/>
    </row>
    <row r="1823" spans="15:17" x14ac:dyDescent="0.25">
      <c r="O1823" s="129"/>
      <c r="P1823" s="129"/>
      <c r="Q1823" s="129"/>
    </row>
    <row r="1824" spans="15:17" x14ac:dyDescent="0.25">
      <c r="O1824" s="129"/>
      <c r="P1824" s="129"/>
      <c r="Q1824" s="129"/>
    </row>
    <row r="1825" spans="15:17" x14ac:dyDescent="0.25">
      <c r="O1825" s="129"/>
      <c r="P1825" s="129"/>
      <c r="Q1825" s="129"/>
    </row>
    <row r="1826" spans="15:17" x14ac:dyDescent="0.25">
      <c r="O1826" s="129"/>
      <c r="P1826" s="129"/>
      <c r="Q1826" s="129"/>
    </row>
    <row r="1827" spans="15:17" x14ac:dyDescent="0.25">
      <c r="O1827" s="129"/>
      <c r="P1827" s="129"/>
      <c r="Q1827" s="129"/>
    </row>
    <row r="1828" spans="15:17" x14ac:dyDescent="0.25">
      <c r="O1828" s="129"/>
      <c r="P1828" s="129"/>
      <c r="Q1828" s="129"/>
    </row>
    <row r="1829" spans="15:17" x14ac:dyDescent="0.25">
      <c r="O1829" s="129"/>
      <c r="P1829" s="129"/>
      <c r="Q1829" s="129"/>
    </row>
    <row r="1830" spans="15:17" x14ac:dyDescent="0.25">
      <c r="O1830" s="129"/>
      <c r="P1830" s="129"/>
      <c r="Q1830" s="129"/>
    </row>
    <row r="1831" spans="15:17" x14ac:dyDescent="0.25">
      <c r="O1831" s="129"/>
      <c r="P1831" s="129"/>
      <c r="Q1831" s="129"/>
    </row>
    <row r="1832" spans="15:17" x14ac:dyDescent="0.25">
      <c r="O1832" s="129"/>
      <c r="P1832" s="129"/>
      <c r="Q1832" s="129"/>
    </row>
    <row r="1833" spans="15:17" x14ac:dyDescent="0.25">
      <c r="O1833" s="129"/>
      <c r="P1833" s="129"/>
      <c r="Q1833" s="129"/>
    </row>
    <row r="1834" spans="15:17" x14ac:dyDescent="0.25">
      <c r="O1834" s="129"/>
      <c r="P1834" s="129"/>
      <c r="Q1834" s="129"/>
    </row>
    <row r="1835" spans="15:17" x14ac:dyDescent="0.25">
      <c r="O1835" s="129"/>
      <c r="P1835" s="129"/>
      <c r="Q1835" s="129"/>
    </row>
    <row r="1836" spans="15:17" x14ac:dyDescent="0.25">
      <c r="O1836" s="129"/>
      <c r="P1836" s="129"/>
      <c r="Q1836" s="129"/>
    </row>
    <row r="1837" spans="15:17" x14ac:dyDescent="0.25">
      <c r="O1837" s="129"/>
      <c r="P1837" s="129"/>
      <c r="Q1837" s="129"/>
    </row>
    <row r="1838" spans="15:17" x14ac:dyDescent="0.25">
      <c r="O1838" s="129"/>
      <c r="P1838" s="129"/>
      <c r="Q1838" s="129"/>
    </row>
    <row r="1839" spans="15:17" x14ac:dyDescent="0.25">
      <c r="O1839" s="129"/>
      <c r="P1839" s="129"/>
      <c r="Q1839" s="129"/>
    </row>
    <row r="1840" spans="15:17" x14ac:dyDescent="0.25">
      <c r="O1840" s="129"/>
      <c r="P1840" s="129"/>
      <c r="Q1840" s="129"/>
    </row>
    <row r="1841" spans="15:17" x14ac:dyDescent="0.25">
      <c r="O1841" s="129"/>
      <c r="P1841" s="129"/>
      <c r="Q1841" s="129"/>
    </row>
    <row r="1842" spans="15:17" x14ac:dyDescent="0.25">
      <c r="O1842" s="129"/>
      <c r="P1842" s="129"/>
      <c r="Q1842" s="129"/>
    </row>
    <row r="1843" spans="15:17" x14ac:dyDescent="0.25">
      <c r="O1843" s="129"/>
      <c r="P1843" s="129"/>
      <c r="Q1843" s="129"/>
    </row>
    <row r="1844" spans="15:17" x14ac:dyDescent="0.25">
      <c r="O1844" s="129"/>
      <c r="P1844" s="129"/>
      <c r="Q1844" s="129"/>
    </row>
    <row r="1845" spans="15:17" x14ac:dyDescent="0.25">
      <c r="O1845" s="129"/>
      <c r="P1845" s="129"/>
      <c r="Q1845" s="129"/>
    </row>
    <row r="1846" spans="15:17" x14ac:dyDescent="0.25">
      <c r="O1846" s="129"/>
      <c r="P1846" s="129"/>
      <c r="Q1846" s="129"/>
    </row>
    <row r="1847" spans="15:17" x14ac:dyDescent="0.25">
      <c r="O1847" s="129"/>
      <c r="P1847" s="129"/>
      <c r="Q1847" s="129"/>
    </row>
    <row r="1848" spans="15:17" x14ac:dyDescent="0.25">
      <c r="O1848" s="129"/>
      <c r="P1848" s="129"/>
      <c r="Q1848" s="129"/>
    </row>
    <row r="1849" spans="15:17" x14ac:dyDescent="0.25">
      <c r="O1849" s="129"/>
      <c r="P1849" s="129"/>
      <c r="Q1849" s="129"/>
    </row>
    <row r="1850" spans="15:17" x14ac:dyDescent="0.25">
      <c r="O1850" s="129"/>
      <c r="P1850" s="129"/>
      <c r="Q1850" s="129"/>
    </row>
    <row r="1851" spans="15:17" x14ac:dyDescent="0.25">
      <c r="O1851" s="129"/>
      <c r="P1851" s="129"/>
      <c r="Q1851" s="129"/>
    </row>
    <row r="1852" spans="15:17" x14ac:dyDescent="0.25">
      <c r="O1852" s="129"/>
      <c r="P1852" s="129"/>
      <c r="Q1852" s="129"/>
    </row>
    <row r="1853" spans="15:17" x14ac:dyDescent="0.25">
      <c r="O1853" s="129"/>
      <c r="P1853" s="129"/>
      <c r="Q1853" s="129"/>
    </row>
    <row r="1854" spans="15:17" x14ac:dyDescent="0.25">
      <c r="O1854" s="129"/>
      <c r="P1854" s="129"/>
      <c r="Q1854" s="129"/>
    </row>
    <row r="1855" spans="15:17" x14ac:dyDescent="0.25">
      <c r="O1855" s="129"/>
      <c r="P1855" s="129"/>
      <c r="Q1855" s="129"/>
    </row>
    <row r="1856" spans="15:17" x14ac:dyDescent="0.25">
      <c r="O1856" s="129"/>
      <c r="P1856" s="129"/>
      <c r="Q1856" s="129"/>
    </row>
    <row r="1857" spans="15:17" x14ac:dyDescent="0.25">
      <c r="O1857" s="129"/>
      <c r="P1857" s="129"/>
      <c r="Q1857" s="129"/>
    </row>
    <row r="1858" spans="15:17" x14ac:dyDescent="0.25">
      <c r="O1858" s="129"/>
      <c r="P1858" s="129"/>
      <c r="Q1858" s="129"/>
    </row>
    <row r="1859" spans="15:17" x14ac:dyDescent="0.25">
      <c r="O1859" s="129"/>
      <c r="P1859" s="129"/>
      <c r="Q1859" s="129"/>
    </row>
    <row r="1860" spans="15:17" x14ac:dyDescent="0.25">
      <c r="O1860" s="129"/>
      <c r="P1860" s="129"/>
      <c r="Q1860" s="129"/>
    </row>
    <row r="1861" spans="15:17" x14ac:dyDescent="0.25">
      <c r="O1861" s="129"/>
      <c r="P1861" s="129"/>
      <c r="Q1861" s="129"/>
    </row>
    <row r="1862" spans="15:17" x14ac:dyDescent="0.25">
      <c r="O1862" s="129"/>
      <c r="P1862" s="129"/>
      <c r="Q1862" s="129"/>
    </row>
    <row r="1863" spans="15:17" x14ac:dyDescent="0.25">
      <c r="O1863" s="129"/>
      <c r="P1863" s="129"/>
      <c r="Q1863" s="129"/>
    </row>
    <row r="1864" spans="15:17" x14ac:dyDescent="0.25">
      <c r="O1864" s="129"/>
      <c r="P1864" s="129"/>
      <c r="Q1864" s="129"/>
    </row>
    <row r="1865" spans="15:17" x14ac:dyDescent="0.25">
      <c r="O1865" s="129"/>
      <c r="P1865" s="129"/>
      <c r="Q1865" s="129"/>
    </row>
    <row r="1866" spans="15:17" x14ac:dyDescent="0.25">
      <c r="O1866" s="129"/>
      <c r="P1866" s="129"/>
      <c r="Q1866" s="129"/>
    </row>
    <row r="1867" spans="15:17" x14ac:dyDescent="0.25">
      <c r="O1867" s="129"/>
      <c r="P1867" s="129"/>
      <c r="Q1867" s="129"/>
    </row>
    <row r="1868" spans="15:17" x14ac:dyDescent="0.25">
      <c r="O1868" s="129"/>
      <c r="P1868" s="129"/>
      <c r="Q1868" s="129"/>
    </row>
    <row r="1869" spans="15:17" x14ac:dyDescent="0.25">
      <c r="O1869" s="129"/>
      <c r="P1869" s="129"/>
      <c r="Q1869" s="129"/>
    </row>
    <row r="1870" spans="15:17" x14ac:dyDescent="0.25">
      <c r="O1870" s="129"/>
      <c r="P1870" s="129"/>
      <c r="Q1870" s="129"/>
    </row>
    <row r="1871" spans="15:17" x14ac:dyDescent="0.25">
      <c r="O1871" s="129"/>
      <c r="P1871" s="129"/>
      <c r="Q1871" s="129"/>
    </row>
    <row r="1872" spans="15:17" x14ac:dyDescent="0.25">
      <c r="O1872" s="129"/>
      <c r="P1872" s="129"/>
      <c r="Q1872" s="129"/>
    </row>
    <row r="1873" spans="15:17" x14ac:dyDescent="0.25">
      <c r="O1873" s="129"/>
      <c r="P1873" s="129"/>
      <c r="Q1873" s="129"/>
    </row>
    <row r="1874" spans="15:17" x14ac:dyDescent="0.25">
      <c r="O1874" s="129"/>
      <c r="P1874" s="129"/>
      <c r="Q1874" s="129"/>
    </row>
    <row r="1875" spans="15:17" x14ac:dyDescent="0.25">
      <c r="O1875" s="129"/>
      <c r="P1875" s="129"/>
      <c r="Q1875" s="129"/>
    </row>
    <row r="1876" spans="15:17" x14ac:dyDescent="0.25">
      <c r="O1876" s="129"/>
      <c r="P1876" s="129"/>
      <c r="Q1876" s="129"/>
    </row>
    <row r="1877" spans="15:17" x14ac:dyDescent="0.25">
      <c r="O1877" s="129"/>
      <c r="P1877" s="129"/>
      <c r="Q1877" s="129"/>
    </row>
    <row r="1878" spans="15:17" x14ac:dyDescent="0.25">
      <c r="O1878" s="129"/>
      <c r="P1878" s="129"/>
      <c r="Q1878" s="129"/>
    </row>
    <row r="1879" spans="15:17" x14ac:dyDescent="0.25">
      <c r="O1879" s="129"/>
      <c r="P1879" s="129"/>
      <c r="Q1879" s="129"/>
    </row>
    <row r="1880" spans="15:17" x14ac:dyDescent="0.25">
      <c r="O1880" s="129"/>
      <c r="P1880" s="129"/>
      <c r="Q1880" s="129"/>
    </row>
    <row r="1881" spans="15:17" x14ac:dyDescent="0.25">
      <c r="O1881" s="129"/>
      <c r="P1881" s="129"/>
      <c r="Q1881" s="129"/>
    </row>
    <row r="1882" spans="15:17" x14ac:dyDescent="0.25">
      <c r="O1882" s="129"/>
      <c r="P1882" s="129"/>
      <c r="Q1882" s="129"/>
    </row>
    <row r="1883" spans="15:17" x14ac:dyDescent="0.25">
      <c r="O1883" s="129"/>
      <c r="P1883" s="129"/>
      <c r="Q1883" s="129"/>
    </row>
    <row r="1884" spans="15:17" x14ac:dyDescent="0.25">
      <c r="O1884" s="129"/>
      <c r="P1884" s="129"/>
      <c r="Q1884" s="129"/>
    </row>
    <row r="1885" spans="15:17" x14ac:dyDescent="0.25">
      <c r="O1885" s="129"/>
      <c r="P1885" s="129"/>
      <c r="Q1885" s="129"/>
    </row>
    <row r="1886" spans="15:17" x14ac:dyDescent="0.25">
      <c r="O1886" s="129"/>
      <c r="P1886" s="129"/>
      <c r="Q1886" s="129"/>
    </row>
    <row r="1887" spans="15:17" x14ac:dyDescent="0.25">
      <c r="O1887" s="129"/>
      <c r="P1887" s="129"/>
      <c r="Q1887" s="129"/>
    </row>
    <row r="1888" spans="15:17" x14ac:dyDescent="0.25">
      <c r="O1888" s="129"/>
      <c r="P1888" s="129"/>
      <c r="Q1888" s="129"/>
    </row>
    <row r="1889" spans="15:17" x14ac:dyDescent="0.25">
      <c r="O1889" s="129"/>
      <c r="P1889" s="129"/>
      <c r="Q1889" s="129"/>
    </row>
    <row r="1890" spans="15:17" x14ac:dyDescent="0.25">
      <c r="O1890" s="129"/>
      <c r="P1890" s="129"/>
      <c r="Q1890" s="129"/>
    </row>
    <row r="1891" spans="15:17" x14ac:dyDescent="0.25">
      <c r="O1891" s="129"/>
      <c r="P1891" s="129"/>
      <c r="Q1891" s="129"/>
    </row>
    <row r="1892" spans="15:17" x14ac:dyDescent="0.25">
      <c r="O1892" s="129"/>
      <c r="P1892" s="129"/>
      <c r="Q1892" s="129"/>
    </row>
    <row r="1893" spans="15:17" x14ac:dyDescent="0.25">
      <c r="O1893" s="129"/>
      <c r="P1893" s="129"/>
      <c r="Q1893" s="129"/>
    </row>
    <row r="1894" spans="15:17" x14ac:dyDescent="0.25">
      <c r="O1894" s="129"/>
      <c r="P1894" s="129"/>
      <c r="Q1894" s="129"/>
    </row>
    <row r="1895" spans="15:17" x14ac:dyDescent="0.25">
      <c r="O1895" s="129"/>
      <c r="P1895" s="129"/>
      <c r="Q1895" s="129"/>
    </row>
    <row r="1896" spans="15:17" x14ac:dyDescent="0.25">
      <c r="O1896" s="129"/>
      <c r="P1896" s="129"/>
      <c r="Q1896" s="129"/>
    </row>
    <row r="1897" spans="15:17" x14ac:dyDescent="0.25">
      <c r="O1897" s="129"/>
      <c r="P1897" s="129"/>
      <c r="Q1897" s="129"/>
    </row>
    <row r="1898" spans="15:17" x14ac:dyDescent="0.25">
      <c r="O1898" s="129"/>
      <c r="P1898" s="129"/>
      <c r="Q1898" s="129"/>
    </row>
    <row r="1899" spans="15:17" x14ac:dyDescent="0.25">
      <c r="O1899" s="129"/>
      <c r="P1899" s="129"/>
      <c r="Q1899" s="129"/>
    </row>
    <row r="1900" spans="15:17" x14ac:dyDescent="0.25">
      <c r="O1900" s="129"/>
      <c r="P1900" s="129"/>
      <c r="Q1900" s="129"/>
    </row>
    <row r="1901" spans="15:17" x14ac:dyDescent="0.25">
      <c r="O1901" s="129"/>
      <c r="P1901" s="129"/>
      <c r="Q1901" s="129"/>
    </row>
    <row r="1902" spans="15:17" x14ac:dyDescent="0.25">
      <c r="O1902" s="129"/>
      <c r="P1902" s="129"/>
      <c r="Q1902" s="129"/>
    </row>
    <row r="1903" spans="15:17" x14ac:dyDescent="0.25">
      <c r="O1903" s="129"/>
      <c r="P1903" s="129"/>
      <c r="Q1903" s="129"/>
    </row>
    <row r="1904" spans="15:17" x14ac:dyDescent="0.25">
      <c r="O1904" s="129"/>
      <c r="P1904" s="129"/>
      <c r="Q1904" s="129"/>
    </row>
    <row r="1905" spans="15:17" x14ac:dyDescent="0.25">
      <c r="O1905" s="129"/>
      <c r="P1905" s="129"/>
      <c r="Q1905" s="129"/>
    </row>
    <row r="1906" spans="15:17" x14ac:dyDescent="0.25">
      <c r="O1906" s="129"/>
      <c r="P1906" s="129"/>
      <c r="Q1906" s="129"/>
    </row>
    <row r="1907" spans="15:17" x14ac:dyDescent="0.25">
      <c r="O1907" s="129"/>
      <c r="P1907" s="129"/>
      <c r="Q1907" s="129"/>
    </row>
    <row r="1908" spans="15:17" x14ac:dyDescent="0.25">
      <c r="O1908" s="129"/>
      <c r="P1908" s="129"/>
      <c r="Q1908" s="129"/>
    </row>
    <row r="1909" spans="15:17" x14ac:dyDescent="0.25">
      <c r="O1909" s="129"/>
      <c r="P1909" s="129"/>
      <c r="Q1909" s="129"/>
    </row>
    <row r="1910" spans="15:17" x14ac:dyDescent="0.25">
      <c r="O1910" s="129"/>
      <c r="P1910" s="129"/>
      <c r="Q1910" s="129"/>
    </row>
    <row r="1911" spans="15:17" x14ac:dyDescent="0.25">
      <c r="O1911" s="129"/>
      <c r="P1911" s="129"/>
      <c r="Q1911" s="129"/>
    </row>
    <row r="1912" spans="15:17" x14ac:dyDescent="0.25">
      <c r="O1912" s="129"/>
      <c r="P1912" s="129"/>
      <c r="Q1912" s="129"/>
    </row>
    <row r="1913" spans="15:17" x14ac:dyDescent="0.25">
      <c r="O1913" s="129"/>
      <c r="P1913" s="129"/>
      <c r="Q1913" s="129"/>
    </row>
    <row r="1914" spans="15:17" x14ac:dyDescent="0.25">
      <c r="O1914" s="129"/>
      <c r="P1914" s="129"/>
      <c r="Q1914" s="129"/>
    </row>
    <row r="1915" spans="15:17" x14ac:dyDescent="0.25">
      <c r="O1915" s="129"/>
      <c r="P1915" s="129"/>
      <c r="Q1915" s="129"/>
    </row>
    <row r="1916" spans="15:17" x14ac:dyDescent="0.25">
      <c r="O1916" s="129"/>
      <c r="P1916" s="129"/>
      <c r="Q1916" s="129"/>
    </row>
    <row r="1917" spans="15:17" x14ac:dyDescent="0.25">
      <c r="O1917" s="129"/>
      <c r="P1917" s="129"/>
      <c r="Q1917" s="129"/>
    </row>
    <row r="1918" spans="15:17" x14ac:dyDescent="0.25">
      <c r="O1918" s="129"/>
      <c r="P1918" s="129"/>
      <c r="Q1918" s="129"/>
    </row>
    <row r="1919" spans="15:17" x14ac:dyDescent="0.25">
      <c r="O1919" s="129"/>
      <c r="P1919" s="129"/>
      <c r="Q1919" s="129"/>
    </row>
    <row r="1920" spans="15:17" x14ac:dyDescent="0.25">
      <c r="O1920" s="129"/>
      <c r="P1920" s="129"/>
      <c r="Q1920" s="129"/>
    </row>
    <row r="1921" spans="15:17" x14ac:dyDescent="0.25">
      <c r="O1921" s="129"/>
      <c r="P1921" s="129"/>
      <c r="Q1921" s="129"/>
    </row>
    <row r="1922" spans="15:17" x14ac:dyDescent="0.25">
      <c r="O1922" s="129"/>
      <c r="P1922" s="129"/>
      <c r="Q1922" s="129"/>
    </row>
    <row r="1923" spans="15:17" x14ac:dyDescent="0.25">
      <c r="O1923" s="129"/>
      <c r="P1923" s="129"/>
      <c r="Q1923" s="129"/>
    </row>
    <row r="1924" spans="15:17" x14ac:dyDescent="0.25">
      <c r="O1924" s="129"/>
      <c r="P1924" s="129"/>
      <c r="Q1924" s="129"/>
    </row>
    <row r="1925" spans="15:17" x14ac:dyDescent="0.25">
      <c r="O1925" s="129"/>
      <c r="P1925" s="129"/>
      <c r="Q1925" s="129"/>
    </row>
    <row r="1926" spans="15:17" x14ac:dyDescent="0.25">
      <c r="O1926" s="129"/>
      <c r="P1926" s="129"/>
      <c r="Q1926" s="129"/>
    </row>
    <row r="1927" spans="15:17" x14ac:dyDescent="0.25">
      <c r="O1927" s="129"/>
      <c r="P1927" s="129"/>
      <c r="Q1927" s="129"/>
    </row>
    <row r="1928" spans="15:17" x14ac:dyDescent="0.25">
      <c r="O1928" s="129"/>
      <c r="P1928" s="129"/>
      <c r="Q1928" s="129"/>
    </row>
    <row r="1929" spans="15:17" x14ac:dyDescent="0.25">
      <c r="O1929" s="129"/>
      <c r="P1929" s="129"/>
      <c r="Q1929" s="129"/>
    </row>
    <row r="1930" spans="15:17" x14ac:dyDescent="0.25">
      <c r="O1930" s="129"/>
      <c r="P1930" s="129"/>
      <c r="Q1930" s="129"/>
    </row>
    <row r="1931" spans="15:17" x14ac:dyDescent="0.25">
      <c r="O1931" s="129"/>
      <c r="P1931" s="129"/>
      <c r="Q1931" s="129"/>
    </row>
    <row r="1932" spans="15:17" x14ac:dyDescent="0.25">
      <c r="O1932" s="129"/>
      <c r="P1932" s="129"/>
      <c r="Q1932" s="129"/>
    </row>
    <row r="1933" spans="15:17" x14ac:dyDescent="0.25">
      <c r="O1933" s="129"/>
      <c r="P1933" s="129"/>
      <c r="Q1933" s="129"/>
    </row>
    <row r="1934" spans="15:17" x14ac:dyDescent="0.25">
      <c r="O1934" s="129"/>
      <c r="P1934" s="129"/>
      <c r="Q1934" s="129"/>
    </row>
    <row r="1935" spans="15:17" x14ac:dyDescent="0.25">
      <c r="O1935" s="129"/>
      <c r="P1935" s="129"/>
      <c r="Q1935" s="129"/>
    </row>
    <row r="1936" spans="15:17" x14ac:dyDescent="0.25">
      <c r="O1936" s="129"/>
      <c r="P1936" s="129"/>
      <c r="Q1936" s="129"/>
    </row>
    <row r="1937" spans="15:17" x14ac:dyDescent="0.25">
      <c r="O1937" s="129"/>
      <c r="P1937" s="129"/>
      <c r="Q1937" s="129"/>
    </row>
    <row r="1938" spans="15:17" x14ac:dyDescent="0.25">
      <c r="O1938" s="129"/>
      <c r="P1938" s="129"/>
      <c r="Q1938" s="129"/>
    </row>
    <row r="1939" spans="15:17" x14ac:dyDescent="0.25">
      <c r="O1939" s="129"/>
      <c r="P1939" s="129"/>
      <c r="Q1939" s="129"/>
    </row>
    <row r="1940" spans="15:17" x14ac:dyDescent="0.25">
      <c r="O1940" s="129"/>
      <c r="P1940" s="129"/>
      <c r="Q1940" s="129"/>
    </row>
    <row r="1941" spans="15:17" x14ac:dyDescent="0.25">
      <c r="O1941" s="129"/>
      <c r="P1941" s="129"/>
      <c r="Q1941" s="129"/>
    </row>
    <row r="1942" spans="15:17" x14ac:dyDescent="0.25">
      <c r="O1942" s="129"/>
      <c r="P1942" s="129"/>
      <c r="Q1942" s="129"/>
    </row>
    <row r="1943" spans="15:17" x14ac:dyDescent="0.25">
      <c r="O1943" s="129"/>
      <c r="P1943" s="129"/>
      <c r="Q1943" s="129"/>
    </row>
    <row r="1944" spans="15:17" x14ac:dyDescent="0.25">
      <c r="O1944" s="129"/>
      <c r="P1944" s="129"/>
      <c r="Q1944" s="129"/>
    </row>
    <row r="1945" spans="15:17" x14ac:dyDescent="0.25">
      <c r="O1945" s="129"/>
      <c r="P1945" s="129"/>
      <c r="Q1945" s="129"/>
    </row>
    <row r="1946" spans="15:17" x14ac:dyDescent="0.25">
      <c r="O1946" s="129"/>
      <c r="P1946" s="129"/>
      <c r="Q1946" s="129"/>
    </row>
    <row r="1947" spans="15:17" x14ac:dyDescent="0.25">
      <c r="O1947" s="129"/>
      <c r="P1947" s="129"/>
      <c r="Q1947" s="129"/>
    </row>
    <row r="1948" spans="15:17" x14ac:dyDescent="0.25">
      <c r="O1948" s="129"/>
      <c r="P1948" s="129"/>
      <c r="Q1948" s="129"/>
    </row>
    <row r="1949" spans="15:17" x14ac:dyDescent="0.25">
      <c r="O1949" s="129"/>
      <c r="P1949" s="129"/>
      <c r="Q1949" s="129"/>
    </row>
    <row r="1950" spans="15:17" x14ac:dyDescent="0.25">
      <c r="O1950" s="129"/>
      <c r="P1950" s="129"/>
      <c r="Q1950" s="129"/>
    </row>
    <row r="1951" spans="15:17" x14ac:dyDescent="0.25">
      <c r="O1951" s="129"/>
      <c r="P1951" s="129"/>
      <c r="Q1951" s="129"/>
    </row>
    <row r="1952" spans="15:17" x14ac:dyDescent="0.25">
      <c r="O1952" s="129"/>
      <c r="P1952" s="129"/>
      <c r="Q1952" s="129"/>
    </row>
    <row r="1953" spans="15:17" x14ac:dyDescent="0.25">
      <c r="O1953" s="129"/>
      <c r="P1953" s="129"/>
      <c r="Q1953" s="129"/>
    </row>
    <row r="1954" spans="15:17" x14ac:dyDescent="0.25">
      <c r="O1954" s="129"/>
      <c r="P1954" s="129"/>
      <c r="Q1954" s="129"/>
    </row>
    <row r="1955" spans="15:17" x14ac:dyDescent="0.25">
      <c r="O1955" s="129"/>
      <c r="P1955" s="129"/>
      <c r="Q1955" s="129"/>
    </row>
    <row r="1956" spans="15:17" x14ac:dyDescent="0.25">
      <c r="O1956" s="129"/>
      <c r="P1956" s="129"/>
      <c r="Q1956" s="129"/>
    </row>
    <row r="1957" spans="15:17" x14ac:dyDescent="0.25">
      <c r="O1957" s="129"/>
      <c r="P1957" s="129"/>
      <c r="Q1957" s="129"/>
    </row>
    <row r="1958" spans="15:17" x14ac:dyDescent="0.25">
      <c r="O1958" s="129"/>
      <c r="P1958" s="129"/>
      <c r="Q1958" s="129"/>
    </row>
    <row r="1959" spans="15:17" x14ac:dyDescent="0.25">
      <c r="O1959" s="129"/>
      <c r="P1959" s="129"/>
      <c r="Q1959" s="129"/>
    </row>
    <row r="1960" spans="15:17" x14ac:dyDescent="0.25">
      <c r="O1960" s="129"/>
      <c r="P1960" s="129"/>
      <c r="Q1960" s="129"/>
    </row>
    <row r="1961" spans="15:17" x14ac:dyDescent="0.25">
      <c r="O1961" s="129"/>
      <c r="P1961" s="129"/>
      <c r="Q1961" s="129"/>
    </row>
    <row r="1962" spans="15:17" x14ac:dyDescent="0.25">
      <c r="O1962" s="129"/>
      <c r="P1962" s="129"/>
      <c r="Q1962" s="129"/>
    </row>
    <row r="1963" spans="15:17" x14ac:dyDescent="0.25">
      <c r="O1963" s="129"/>
      <c r="P1963" s="129"/>
      <c r="Q1963" s="129"/>
    </row>
    <row r="1964" spans="15:17" x14ac:dyDescent="0.25">
      <c r="O1964" s="129"/>
      <c r="P1964" s="129"/>
      <c r="Q1964" s="129"/>
    </row>
    <row r="1965" spans="15:17" x14ac:dyDescent="0.25">
      <c r="O1965" s="129"/>
      <c r="P1965" s="129"/>
      <c r="Q1965" s="129"/>
    </row>
    <row r="1966" spans="15:17" x14ac:dyDescent="0.25">
      <c r="O1966" s="129"/>
      <c r="P1966" s="129"/>
      <c r="Q1966" s="129"/>
    </row>
    <row r="1967" spans="15:17" x14ac:dyDescent="0.25">
      <c r="O1967" s="129"/>
      <c r="P1967" s="129"/>
      <c r="Q1967" s="129"/>
    </row>
    <row r="1968" spans="15:17" x14ac:dyDescent="0.25">
      <c r="O1968" s="129"/>
      <c r="P1968" s="129"/>
      <c r="Q1968" s="129"/>
    </row>
    <row r="1969" spans="15:17" x14ac:dyDescent="0.25">
      <c r="O1969" s="129"/>
      <c r="P1969" s="129"/>
      <c r="Q1969" s="129"/>
    </row>
    <row r="1970" spans="15:17" x14ac:dyDescent="0.25">
      <c r="O1970" s="129"/>
      <c r="P1970" s="129"/>
      <c r="Q1970" s="129"/>
    </row>
    <row r="1971" spans="15:17" x14ac:dyDescent="0.25">
      <c r="O1971" s="129"/>
      <c r="P1971" s="129"/>
      <c r="Q1971" s="129"/>
    </row>
    <row r="1972" spans="15:17" x14ac:dyDescent="0.25">
      <c r="O1972" s="129"/>
      <c r="P1972" s="129"/>
      <c r="Q1972" s="129"/>
    </row>
    <row r="1973" spans="15:17" x14ac:dyDescent="0.25">
      <c r="O1973" s="129"/>
      <c r="P1973" s="129"/>
      <c r="Q1973" s="129"/>
    </row>
    <row r="1974" spans="15:17" x14ac:dyDescent="0.25">
      <c r="O1974" s="129"/>
      <c r="P1974" s="129"/>
      <c r="Q1974" s="129"/>
    </row>
    <row r="1975" spans="15:17" x14ac:dyDescent="0.25">
      <c r="O1975" s="129"/>
      <c r="P1975" s="129"/>
      <c r="Q1975" s="129"/>
    </row>
    <row r="1976" spans="15:17" x14ac:dyDescent="0.25">
      <c r="O1976" s="129"/>
      <c r="P1976" s="129"/>
      <c r="Q1976" s="129"/>
    </row>
    <row r="1977" spans="15:17" x14ac:dyDescent="0.25">
      <c r="O1977" s="129"/>
      <c r="P1977" s="129"/>
      <c r="Q1977" s="129"/>
    </row>
    <row r="1978" spans="15:17" x14ac:dyDescent="0.25">
      <c r="O1978" s="129"/>
      <c r="P1978" s="129"/>
      <c r="Q1978" s="129"/>
    </row>
    <row r="1979" spans="15:17" x14ac:dyDescent="0.25">
      <c r="O1979" s="129"/>
      <c r="P1979" s="129"/>
      <c r="Q1979" s="129"/>
    </row>
    <row r="1980" spans="15:17" x14ac:dyDescent="0.25">
      <c r="O1980" s="129"/>
      <c r="P1980" s="129"/>
      <c r="Q1980" s="129"/>
    </row>
    <row r="1981" spans="15:17" x14ac:dyDescent="0.25">
      <c r="O1981" s="129"/>
      <c r="P1981" s="129"/>
      <c r="Q1981" s="129"/>
    </row>
    <row r="1982" spans="15:17" x14ac:dyDescent="0.25">
      <c r="O1982" s="129"/>
      <c r="P1982" s="129"/>
      <c r="Q1982" s="129"/>
    </row>
    <row r="1983" spans="15:17" x14ac:dyDescent="0.25">
      <c r="O1983" s="129"/>
      <c r="P1983" s="129"/>
      <c r="Q1983" s="129"/>
    </row>
    <row r="1984" spans="15:17" x14ac:dyDescent="0.25">
      <c r="O1984" s="129"/>
      <c r="P1984" s="129"/>
      <c r="Q1984" s="129"/>
    </row>
    <row r="1985" spans="15:17" x14ac:dyDescent="0.25">
      <c r="O1985" s="129"/>
      <c r="P1985" s="129"/>
      <c r="Q1985" s="129"/>
    </row>
    <row r="1986" spans="15:17" x14ac:dyDescent="0.25">
      <c r="O1986" s="129"/>
      <c r="P1986" s="129"/>
      <c r="Q1986" s="129"/>
    </row>
    <row r="1987" spans="15:17" x14ac:dyDescent="0.25">
      <c r="O1987" s="129"/>
      <c r="P1987" s="129"/>
      <c r="Q1987" s="129"/>
    </row>
    <row r="1988" spans="15:17" x14ac:dyDescent="0.25">
      <c r="O1988" s="129"/>
      <c r="P1988" s="129"/>
      <c r="Q1988" s="129"/>
    </row>
    <row r="1989" spans="15:17" x14ac:dyDescent="0.25">
      <c r="O1989" s="129"/>
      <c r="P1989" s="129"/>
      <c r="Q1989" s="129"/>
    </row>
    <row r="1990" spans="15:17" x14ac:dyDescent="0.25">
      <c r="O1990" s="129"/>
      <c r="P1990" s="129"/>
      <c r="Q1990" s="129"/>
    </row>
    <row r="1991" spans="15:17" x14ac:dyDescent="0.25">
      <c r="O1991" s="129"/>
      <c r="P1991" s="129"/>
      <c r="Q1991" s="129"/>
    </row>
    <row r="1992" spans="15:17" x14ac:dyDescent="0.25">
      <c r="O1992" s="129"/>
      <c r="P1992" s="129"/>
      <c r="Q1992" s="129"/>
    </row>
    <row r="1993" spans="15:17" x14ac:dyDescent="0.25">
      <c r="O1993" s="129"/>
      <c r="P1993" s="129"/>
      <c r="Q1993" s="129"/>
    </row>
    <row r="1994" spans="15:17" x14ac:dyDescent="0.25">
      <c r="O1994" s="129"/>
      <c r="P1994" s="129"/>
      <c r="Q1994" s="129"/>
    </row>
    <row r="1995" spans="15:17" x14ac:dyDescent="0.25">
      <c r="O1995" s="129"/>
      <c r="P1995" s="129"/>
      <c r="Q1995" s="129"/>
    </row>
    <row r="1996" spans="15:17" x14ac:dyDescent="0.25">
      <c r="O1996" s="129"/>
      <c r="P1996" s="129"/>
      <c r="Q1996" s="129"/>
    </row>
    <row r="1997" spans="15:17" x14ac:dyDescent="0.25">
      <c r="O1997" s="129"/>
      <c r="P1997" s="129"/>
      <c r="Q1997" s="129"/>
    </row>
    <row r="1998" spans="15:17" x14ac:dyDescent="0.25">
      <c r="O1998" s="129"/>
      <c r="P1998" s="129"/>
      <c r="Q1998" s="129"/>
    </row>
    <row r="1999" spans="15:17" x14ac:dyDescent="0.25">
      <c r="O1999" s="129"/>
      <c r="P1999" s="129"/>
      <c r="Q1999" s="129"/>
    </row>
    <row r="2000" spans="15:17" x14ac:dyDescent="0.25">
      <c r="O2000" s="129"/>
      <c r="P2000" s="129"/>
      <c r="Q2000" s="129"/>
    </row>
    <row r="2001" spans="15:17" x14ac:dyDescent="0.25">
      <c r="O2001" s="129"/>
      <c r="P2001" s="129"/>
      <c r="Q2001" s="129"/>
    </row>
    <row r="2002" spans="15:17" x14ac:dyDescent="0.25">
      <c r="O2002" s="129"/>
      <c r="P2002" s="129"/>
      <c r="Q2002" s="129"/>
    </row>
    <row r="2003" spans="15:17" x14ac:dyDescent="0.25">
      <c r="O2003" s="129"/>
      <c r="P2003" s="129"/>
      <c r="Q2003" s="129"/>
    </row>
    <row r="2004" spans="15:17" x14ac:dyDescent="0.25">
      <c r="O2004" s="129"/>
      <c r="P2004" s="129"/>
      <c r="Q2004" s="129"/>
    </row>
    <row r="2005" spans="15:17" x14ac:dyDescent="0.25">
      <c r="O2005" s="129"/>
      <c r="P2005" s="129"/>
      <c r="Q2005" s="129"/>
    </row>
    <row r="2006" spans="15:17" x14ac:dyDescent="0.25">
      <c r="O2006" s="129"/>
      <c r="P2006" s="129"/>
      <c r="Q2006" s="129"/>
    </row>
    <row r="2007" spans="15:17" x14ac:dyDescent="0.25">
      <c r="O2007" s="129"/>
      <c r="P2007" s="129"/>
      <c r="Q2007" s="129"/>
    </row>
    <row r="2008" spans="15:17" x14ac:dyDescent="0.25">
      <c r="O2008" s="129"/>
      <c r="P2008" s="129"/>
      <c r="Q2008" s="129"/>
    </row>
    <row r="2009" spans="15:17" x14ac:dyDescent="0.25">
      <c r="O2009" s="129"/>
      <c r="P2009" s="129"/>
      <c r="Q2009" s="129"/>
    </row>
    <row r="2010" spans="15:17" x14ac:dyDescent="0.25">
      <c r="O2010" s="129"/>
      <c r="P2010" s="129"/>
      <c r="Q2010" s="129"/>
    </row>
    <row r="2011" spans="15:17" x14ac:dyDescent="0.25">
      <c r="O2011" s="129"/>
      <c r="P2011" s="129"/>
      <c r="Q2011" s="129"/>
    </row>
    <row r="2012" spans="15:17" x14ac:dyDescent="0.25">
      <c r="O2012" s="129"/>
      <c r="P2012" s="129"/>
      <c r="Q2012" s="129"/>
    </row>
    <row r="2013" spans="15:17" x14ac:dyDescent="0.25">
      <c r="O2013" s="129"/>
      <c r="P2013" s="129"/>
      <c r="Q2013" s="129"/>
    </row>
    <row r="2014" spans="15:17" x14ac:dyDescent="0.25">
      <c r="O2014" s="129"/>
      <c r="P2014" s="129"/>
      <c r="Q2014" s="129"/>
    </row>
    <row r="2015" spans="15:17" x14ac:dyDescent="0.25">
      <c r="O2015" s="129"/>
      <c r="P2015" s="129"/>
      <c r="Q2015" s="129"/>
    </row>
    <row r="2016" spans="15:17" x14ac:dyDescent="0.25">
      <c r="O2016" s="129"/>
      <c r="P2016" s="129"/>
      <c r="Q2016" s="129"/>
    </row>
    <row r="2017" spans="15:17" x14ac:dyDescent="0.25">
      <c r="O2017" s="129"/>
      <c r="P2017" s="129"/>
      <c r="Q2017" s="129"/>
    </row>
    <row r="2018" spans="15:17" x14ac:dyDescent="0.25">
      <c r="O2018" s="129"/>
      <c r="P2018" s="129"/>
      <c r="Q2018" s="129"/>
    </row>
    <row r="2019" spans="15:17" x14ac:dyDescent="0.25">
      <c r="O2019" s="129"/>
      <c r="P2019" s="129"/>
      <c r="Q2019" s="129"/>
    </row>
    <row r="2020" spans="15:17" x14ac:dyDescent="0.25">
      <c r="O2020" s="129"/>
      <c r="P2020" s="129"/>
      <c r="Q2020" s="129"/>
    </row>
    <row r="2021" spans="15:17" x14ac:dyDescent="0.25">
      <c r="O2021" s="129"/>
      <c r="P2021" s="129"/>
      <c r="Q2021" s="129"/>
    </row>
    <row r="2022" spans="15:17" x14ac:dyDescent="0.25">
      <c r="O2022" s="129"/>
      <c r="P2022" s="129"/>
      <c r="Q2022" s="129"/>
    </row>
    <row r="2023" spans="15:17" x14ac:dyDescent="0.25">
      <c r="O2023" s="129"/>
      <c r="P2023" s="129"/>
      <c r="Q2023" s="129"/>
    </row>
    <row r="2024" spans="15:17" x14ac:dyDescent="0.25">
      <c r="O2024" s="129"/>
      <c r="P2024" s="129"/>
      <c r="Q2024" s="129"/>
    </row>
    <row r="2025" spans="15:17" x14ac:dyDescent="0.25">
      <c r="O2025" s="129"/>
      <c r="P2025" s="129"/>
      <c r="Q2025" s="129"/>
    </row>
    <row r="2026" spans="15:17" x14ac:dyDescent="0.25">
      <c r="O2026" s="129"/>
      <c r="P2026" s="129"/>
      <c r="Q2026" s="129"/>
    </row>
    <row r="2027" spans="15:17" x14ac:dyDescent="0.25">
      <c r="O2027" s="129"/>
      <c r="P2027" s="129"/>
      <c r="Q2027" s="129"/>
    </row>
    <row r="2028" spans="15:17" x14ac:dyDescent="0.25">
      <c r="O2028" s="129"/>
      <c r="P2028" s="129"/>
      <c r="Q2028" s="129"/>
    </row>
    <row r="2029" spans="15:17" x14ac:dyDescent="0.25">
      <c r="O2029" s="129"/>
      <c r="P2029" s="129"/>
      <c r="Q2029" s="129"/>
    </row>
    <row r="2030" spans="15:17" x14ac:dyDescent="0.25">
      <c r="O2030" s="129"/>
      <c r="P2030" s="129"/>
      <c r="Q2030" s="129"/>
    </row>
    <row r="2031" spans="15:17" x14ac:dyDescent="0.25">
      <c r="O2031" s="129"/>
      <c r="P2031" s="129"/>
      <c r="Q2031" s="129"/>
    </row>
    <row r="2032" spans="15:17" x14ac:dyDescent="0.25">
      <c r="O2032" s="129"/>
      <c r="P2032" s="129"/>
      <c r="Q2032" s="129"/>
    </row>
    <row r="2033" spans="15:17" x14ac:dyDescent="0.25">
      <c r="O2033" s="129"/>
      <c r="P2033" s="129"/>
      <c r="Q2033" s="129"/>
    </row>
    <row r="2034" spans="15:17" x14ac:dyDescent="0.25">
      <c r="O2034" s="129"/>
      <c r="P2034" s="129"/>
      <c r="Q2034" s="129"/>
    </row>
    <row r="2035" spans="15:17" x14ac:dyDescent="0.25">
      <c r="O2035" s="129"/>
      <c r="P2035" s="129"/>
      <c r="Q2035" s="129"/>
    </row>
    <row r="2036" spans="15:17" x14ac:dyDescent="0.25">
      <c r="O2036" s="129"/>
      <c r="P2036" s="129"/>
      <c r="Q2036" s="129"/>
    </row>
    <row r="2037" spans="15:17" x14ac:dyDescent="0.25">
      <c r="O2037" s="129"/>
      <c r="P2037" s="129"/>
      <c r="Q2037" s="129"/>
    </row>
    <row r="2038" spans="15:17" x14ac:dyDescent="0.25">
      <c r="O2038" s="129"/>
      <c r="P2038" s="129"/>
      <c r="Q2038" s="129"/>
    </row>
    <row r="2039" spans="15:17" x14ac:dyDescent="0.25">
      <c r="O2039" s="129"/>
      <c r="P2039" s="129"/>
      <c r="Q2039" s="129"/>
    </row>
    <row r="2040" spans="15:17" x14ac:dyDescent="0.25">
      <c r="O2040" s="129"/>
      <c r="P2040" s="129"/>
      <c r="Q2040" s="129"/>
    </row>
    <row r="2041" spans="15:17" x14ac:dyDescent="0.25">
      <c r="O2041" s="129"/>
      <c r="P2041" s="129"/>
      <c r="Q2041" s="129"/>
    </row>
    <row r="2042" spans="15:17" x14ac:dyDescent="0.25">
      <c r="O2042" s="129"/>
      <c r="P2042" s="129"/>
      <c r="Q2042" s="129"/>
    </row>
    <row r="2043" spans="15:17" x14ac:dyDescent="0.25">
      <c r="O2043" s="129"/>
      <c r="P2043" s="129"/>
      <c r="Q2043" s="129"/>
    </row>
    <row r="2044" spans="15:17" x14ac:dyDescent="0.25">
      <c r="O2044" s="129"/>
      <c r="P2044" s="129"/>
      <c r="Q2044" s="129"/>
    </row>
    <row r="2045" spans="15:17" x14ac:dyDescent="0.25">
      <c r="O2045" s="129"/>
      <c r="P2045" s="129"/>
      <c r="Q2045" s="129"/>
    </row>
    <row r="2046" spans="15:17" x14ac:dyDescent="0.25">
      <c r="O2046" s="129"/>
      <c r="P2046" s="129"/>
      <c r="Q2046" s="129"/>
    </row>
    <row r="2047" spans="15:17" x14ac:dyDescent="0.25">
      <c r="O2047" s="129"/>
      <c r="P2047" s="129"/>
      <c r="Q2047" s="129"/>
    </row>
    <row r="2048" spans="15:17" x14ac:dyDescent="0.25">
      <c r="O2048" s="129"/>
      <c r="P2048" s="129"/>
      <c r="Q2048" s="129"/>
    </row>
    <row r="2049" spans="15:17" x14ac:dyDescent="0.25">
      <c r="O2049" s="129"/>
      <c r="P2049" s="129"/>
      <c r="Q2049" s="129"/>
    </row>
    <row r="2050" spans="15:17" x14ac:dyDescent="0.25">
      <c r="O2050" s="129"/>
      <c r="P2050" s="129"/>
      <c r="Q2050" s="129"/>
    </row>
    <row r="2051" spans="15:17" x14ac:dyDescent="0.25">
      <c r="O2051" s="129"/>
      <c r="P2051" s="129"/>
      <c r="Q2051" s="129"/>
    </row>
    <row r="2052" spans="15:17" x14ac:dyDescent="0.25">
      <c r="O2052" s="129"/>
      <c r="P2052" s="129"/>
      <c r="Q2052" s="129"/>
    </row>
    <row r="2053" spans="15:17" x14ac:dyDescent="0.25">
      <c r="O2053" s="129"/>
      <c r="P2053" s="129"/>
      <c r="Q2053" s="129"/>
    </row>
    <row r="2054" spans="15:17" x14ac:dyDescent="0.25">
      <c r="O2054" s="129"/>
      <c r="P2054" s="129"/>
      <c r="Q2054" s="129"/>
    </row>
    <row r="2055" spans="15:17" x14ac:dyDescent="0.25">
      <c r="O2055" s="129"/>
      <c r="P2055" s="129"/>
      <c r="Q2055" s="129"/>
    </row>
    <row r="2056" spans="15:17" x14ac:dyDescent="0.25">
      <c r="O2056" s="129"/>
      <c r="P2056" s="129"/>
      <c r="Q2056" s="129"/>
    </row>
    <row r="2057" spans="15:17" x14ac:dyDescent="0.25">
      <c r="O2057" s="129"/>
      <c r="P2057" s="129"/>
      <c r="Q2057" s="129"/>
    </row>
    <row r="2058" spans="15:17" x14ac:dyDescent="0.25">
      <c r="O2058" s="129"/>
      <c r="P2058" s="129"/>
      <c r="Q2058" s="129"/>
    </row>
    <row r="2059" spans="15:17" x14ac:dyDescent="0.25">
      <c r="O2059" s="129"/>
      <c r="P2059" s="129"/>
      <c r="Q2059" s="129"/>
    </row>
    <row r="2060" spans="15:17" x14ac:dyDescent="0.25">
      <c r="O2060" s="129"/>
      <c r="P2060" s="129"/>
      <c r="Q2060" s="129"/>
    </row>
    <row r="2061" spans="15:17" x14ac:dyDescent="0.25">
      <c r="O2061" s="129"/>
      <c r="P2061" s="129"/>
      <c r="Q2061" s="129"/>
    </row>
    <row r="2062" spans="15:17" x14ac:dyDescent="0.25">
      <c r="O2062" s="129"/>
      <c r="P2062" s="129"/>
      <c r="Q2062" s="129"/>
    </row>
    <row r="2063" spans="15:17" x14ac:dyDescent="0.25">
      <c r="O2063" s="129"/>
      <c r="P2063" s="129"/>
      <c r="Q2063" s="129"/>
    </row>
    <row r="2064" spans="15:17" x14ac:dyDescent="0.25">
      <c r="O2064" s="129"/>
      <c r="P2064" s="129"/>
      <c r="Q2064" s="129"/>
    </row>
    <row r="2065" spans="15:17" x14ac:dyDescent="0.25">
      <c r="O2065" s="129"/>
      <c r="P2065" s="129"/>
      <c r="Q2065" s="129"/>
    </row>
    <row r="2066" spans="15:17" x14ac:dyDescent="0.25">
      <c r="O2066" s="129"/>
      <c r="P2066" s="129"/>
      <c r="Q2066" s="129"/>
    </row>
    <row r="2067" spans="15:17" x14ac:dyDescent="0.25">
      <c r="O2067" s="129"/>
      <c r="P2067" s="129"/>
      <c r="Q2067" s="129"/>
    </row>
    <row r="2068" spans="15:17" x14ac:dyDescent="0.25">
      <c r="O2068" s="129"/>
      <c r="P2068" s="129"/>
      <c r="Q2068" s="129"/>
    </row>
    <row r="2069" spans="15:17" x14ac:dyDescent="0.25">
      <c r="O2069" s="129"/>
      <c r="P2069" s="129"/>
      <c r="Q2069" s="129"/>
    </row>
    <row r="2070" spans="15:17" x14ac:dyDescent="0.25">
      <c r="O2070" s="129"/>
      <c r="P2070" s="129"/>
      <c r="Q2070" s="129"/>
    </row>
    <row r="2071" spans="15:17" x14ac:dyDescent="0.25">
      <c r="O2071" s="129"/>
      <c r="P2071" s="129"/>
      <c r="Q2071" s="129"/>
    </row>
    <row r="2072" spans="15:17" x14ac:dyDescent="0.25">
      <c r="O2072" s="129"/>
      <c r="P2072" s="129"/>
      <c r="Q2072" s="129"/>
    </row>
    <row r="2073" spans="15:17" x14ac:dyDescent="0.25">
      <c r="O2073" s="129"/>
      <c r="P2073" s="129"/>
      <c r="Q2073" s="129"/>
    </row>
    <row r="2074" spans="15:17" x14ac:dyDescent="0.25">
      <c r="O2074" s="129"/>
      <c r="P2074" s="129"/>
      <c r="Q2074" s="129"/>
    </row>
    <row r="2075" spans="15:17" x14ac:dyDescent="0.25">
      <c r="O2075" s="129"/>
      <c r="P2075" s="129"/>
      <c r="Q2075" s="129"/>
    </row>
    <row r="2076" spans="15:17" x14ac:dyDescent="0.25">
      <c r="O2076" s="129"/>
      <c r="P2076" s="129"/>
      <c r="Q2076" s="129"/>
    </row>
    <row r="2077" spans="15:17" x14ac:dyDescent="0.25">
      <c r="O2077" s="129"/>
      <c r="P2077" s="129"/>
      <c r="Q2077" s="129"/>
    </row>
    <row r="2078" spans="15:17" x14ac:dyDescent="0.25">
      <c r="O2078" s="129"/>
      <c r="P2078" s="129"/>
      <c r="Q2078" s="129"/>
    </row>
    <row r="2079" spans="15:17" x14ac:dyDescent="0.25">
      <c r="O2079" s="129"/>
      <c r="P2079" s="129"/>
      <c r="Q2079" s="129"/>
    </row>
    <row r="2080" spans="15:17" x14ac:dyDescent="0.25">
      <c r="O2080" s="129"/>
      <c r="P2080" s="129"/>
      <c r="Q2080" s="129"/>
    </row>
    <row r="2081" spans="15:17" x14ac:dyDescent="0.25">
      <c r="O2081" s="129"/>
      <c r="P2081" s="129"/>
      <c r="Q2081" s="129"/>
    </row>
    <row r="2082" spans="15:17" x14ac:dyDescent="0.25">
      <c r="O2082" s="129"/>
      <c r="P2082" s="129"/>
      <c r="Q2082" s="129"/>
    </row>
    <row r="2083" spans="15:17" x14ac:dyDescent="0.25">
      <c r="O2083" s="129"/>
      <c r="P2083" s="129"/>
      <c r="Q2083" s="129"/>
    </row>
    <row r="2084" spans="15:17" x14ac:dyDescent="0.25">
      <c r="O2084" s="129"/>
      <c r="P2084" s="129"/>
      <c r="Q2084" s="129"/>
    </row>
    <row r="2085" spans="15:17" x14ac:dyDescent="0.25">
      <c r="O2085" s="129"/>
      <c r="P2085" s="129"/>
      <c r="Q2085" s="129"/>
    </row>
    <row r="2086" spans="15:17" x14ac:dyDescent="0.25">
      <c r="O2086" s="129"/>
      <c r="P2086" s="129"/>
      <c r="Q2086" s="129"/>
    </row>
    <row r="2087" spans="15:17" x14ac:dyDescent="0.25">
      <c r="O2087" s="129"/>
      <c r="P2087" s="129"/>
      <c r="Q2087" s="129"/>
    </row>
    <row r="2088" spans="15:17" x14ac:dyDescent="0.25">
      <c r="O2088" s="129"/>
      <c r="P2088" s="129"/>
      <c r="Q2088" s="129"/>
    </row>
    <row r="2089" spans="15:17" x14ac:dyDescent="0.25">
      <c r="O2089" s="129"/>
      <c r="P2089" s="129"/>
      <c r="Q2089" s="129"/>
    </row>
    <row r="2090" spans="15:17" x14ac:dyDescent="0.25">
      <c r="O2090" s="129"/>
      <c r="P2090" s="129"/>
      <c r="Q2090" s="129"/>
    </row>
    <row r="2091" spans="15:17" x14ac:dyDescent="0.25">
      <c r="O2091" s="129"/>
      <c r="P2091" s="129"/>
      <c r="Q2091" s="129"/>
    </row>
    <row r="2092" spans="15:17" x14ac:dyDescent="0.25">
      <c r="O2092" s="129"/>
      <c r="P2092" s="129"/>
      <c r="Q2092" s="129"/>
    </row>
    <row r="2093" spans="15:17" x14ac:dyDescent="0.25">
      <c r="O2093" s="129"/>
      <c r="P2093" s="129"/>
      <c r="Q2093" s="129"/>
    </row>
    <row r="2094" spans="15:17" x14ac:dyDescent="0.25">
      <c r="O2094" s="129"/>
      <c r="P2094" s="129"/>
      <c r="Q2094" s="129"/>
    </row>
    <row r="2095" spans="15:17" x14ac:dyDescent="0.25">
      <c r="O2095" s="129"/>
      <c r="P2095" s="129"/>
      <c r="Q2095" s="129"/>
    </row>
    <row r="2096" spans="15:17" x14ac:dyDescent="0.25">
      <c r="O2096" s="129"/>
      <c r="P2096" s="129"/>
      <c r="Q2096" s="129"/>
    </row>
    <row r="2097" spans="15:17" x14ac:dyDescent="0.25">
      <c r="O2097" s="129"/>
      <c r="P2097" s="129"/>
      <c r="Q2097" s="129"/>
    </row>
    <row r="2098" spans="15:17" x14ac:dyDescent="0.25">
      <c r="O2098" s="129"/>
      <c r="P2098" s="129"/>
      <c r="Q2098" s="129"/>
    </row>
    <row r="2099" spans="15:17" x14ac:dyDescent="0.25">
      <c r="O2099" s="129"/>
      <c r="P2099" s="129"/>
      <c r="Q2099" s="129"/>
    </row>
    <row r="2100" spans="15:17" x14ac:dyDescent="0.25">
      <c r="O2100" s="129"/>
      <c r="P2100" s="129"/>
      <c r="Q2100" s="129"/>
    </row>
    <row r="2101" spans="15:17" x14ac:dyDescent="0.25">
      <c r="O2101" s="129"/>
      <c r="P2101" s="129"/>
      <c r="Q2101" s="129"/>
    </row>
    <row r="2102" spans="15:17" x14ac:dyDescent="0.25">
      <c r="O2102" s="129"/>
      <c r="P2102" s="129"/>
      <c r="Q2102" s="129"/>
    </row>
    <row r="2103" spans="15:17" x14ac:dyDescent="0.25">
      <c r="O2103" s="129"/>
      <c r="P2103" s="129"/>
      <c r="Q2103" s="129"/>
    </row>
    <row r="2104" spans="15:17" x14ac:dyDescent="0.25">
      <c r="O2104" s="129"/>
      <c r="P2104" s="129"/>
      <c r="Q2104" s="129"/>
    </row>
    <row r="2105" spans="15:17" x14ac:dyDescent="0.25">
      <c r="O2105" s="129"/>
      <c r="P2105" s="129"/>
      <c r="Q2105" s="129"/>
    </row>
    <row r="2106" spans="15:17" x14ac:dyDescent="0.25">
      <c r="O2106" s="129"/>
      <c r="P2106" s="129"/>
      <c r="Q2106" s="129"/>
    </row>
    <row r="2107" spans="15:17" x14ac:dyDescent="0.25">
      <c r="O2107" s="129"/>
      <c r="P2107" s="129"/>
      <c r="Q2107" s="129"/>
    </row>
    <row r="2108" spans="15:17" x14ac:dyDescent="0.25">
      <c r="O2108" s="129"/>
      <c r="P2108" s="129"/>
      <c r="Q2108" s="129"/>
    </row>
    <row r="2109" spans="15:17" x14ac:dyDescent="0.25">
      <c r="O2109" s="129"/>
      <c r="P2109" s="129"/>
      <c r="Q2109" s="129"/>
    </row>
    <row r="2110" spans="15:17" x14ac:dyDescent="0.25">
      <c r="O2110" s="129"/>
      <c r="P2110" s="129"/>
      <c r="Q2110" s="129"/>
    </row>
    <row r="2111" spans="15:17" x14ac:dyDescent="0.25">
      <c r="O2111" s="129"/>
      <c r="P2111" s="129"/>
      <c r="Q2111" s="129"/>
    </row>
    <row r="2112" spans="15:17" x14ac:dyDescent="0.25">
      <c r="O2112" s="129"/>
      <c r="P2112" s="129"/>
      <c r="Q2112" s="129"/>
    </row>
    <row r="2113" spans="15:17" x14ac:dyDescent="0.25">
      <c r="O2113" s="129"/>
      <c r="P2113" s="129"/>
      <c r="Q2113" s="129"/>
    </row>
    <row r="2114" spans="15:17" x14ac:dyDescent="0.25">
      <c r="O2114" s="129"/>
      <c r="P2114" s="129"/>
      <c r="Q2114" s="129"/>
    </row>
    <row r="2115" spans="15:17" x14ac:dyDescent="0.25">
      <c r="O2115" s="129"/>
      <c r="P2115" s="129"/>
      <c r="Q2115" s="129"/>
    </row>
    <row r="2116" spans="15:17" x14ac:dyDescent="0.25">
      <c r="O2116" s="129"/>
      <c r="P2116" s="129"/>
      <c r="Q2116" s="129"/>
    </row>
    <row r="2117" spans="15:17" x14ac:dyDescent="0.25">
      <c r="O2117" s="129"/>
      <c r="P2117" s="129"/>
      <c r="Q2117" s="129"/>
    </row>
    <row r="2118" spans="15:17" x14ac:dyDescent="0.25">
      <c r="O2118" s="129"/>
      <c r="P2118" s="129"/>
      <c r="Q2118" s="129"/>
    </row>
    <row r="2119" spans="15:17" x14ac:dyDescent="0.25">
      <c r="O2119" s="129"/>
      <c r="P2119" s="129"/>
      <c r="Q2119" s="129"/>
    </row>
    <row r="2120" spans="15:17" x14ac:dyDescent="0.25">
      <c r="O2120" s="129"/>
      <c r="P2120" s="129"/>
      <c r="Q2120" s="129"/>
    </row>
    <row r="2121" spans="15:17" x14ac:dyDescent="0.25">
      <c r="O2121" s="129"/>
      <c r="P2121" s="129"/>
      <c r="Q2121" s="129"/>
    </row>
    <row r="2122" spans="15:17" x14ac:dyDescent="0.25">
      <c r="O2122" s="129"/>
      <c r="P2122" s="129"/>
      <c r="Q2122" s="129"/>
    </row>
    <row r="2123" spans="15:17" x14ac:dyDescent="0.25">
      <c r="O2123" s="129"/>
      <c r="P2123" s="129"/>
      <c r="Q2123" s="129"/>
    </row>
    <row r="2124" spans="15:17" x14ac:dyDescent="0.25">
      <c r="O2124" s="129"/>
      <c r="P2124" s="129"/>
      <c r="Q2124" s="129"/>
    </row>
    <row r="2125" spans="15:17" x14ac:dyDescent="0.25">
      <c r="O2125" s="129"/>
      <c r="P2125" s="129"/>
      <c r="Q2125" s="129"/>
    </row>
    <row r="2126" spans="15:17" x14ac:dyDescent="0.25">
      <c r="O2126" s="129"/>
      <c r="P2126" s="129"/>
      <c r="Q2126" s="129"/>
    </row>
    <row r="2127" spans="15:17" x14ac:dyDescent="0.25">
      <c r="O2127" s="129"/>
      <c r="P2127" s="129"/>
      <c r="Q2127" s="129"/>
    </row>
    <row r="2128" spans="15:17" x14ac:dyDescent="0.25">
      <c r="O2128" s="129"/>
      <c r="P2128" s="129"/>
      <c r="Q2128" s="129"/>
    </row>
    <row r="2129" spans="15:17" x14ac:dyDescent="0.25">
      <c r="O2129" s="129"/>
      <c r="P2129" s="129"/>
      <c r="Q2129" s="129"/>
    </row>
    <row r="2130" spans="15:17" x14ac:dyDescent="0.25">
      <c r="O2130" s="129"/>
      <c r="P2130" s="129"/>
      <c r="Q2130" s="129"/>
    </row>
    <row r="2131" spans="15:17" x14ac:dyDescent="0.25">
      <c r="O2131" s="129"/>
      <c r="P2131" s="129"/>
      <c r="Q2131" s="129"/>
    </row>
    <row r="2132" spans="15:17" x14ac:dyDescent="0.25">
      <c r="O2132" s="129"/>
      <c r="P2132" s="129"/>
      <c r="Q2132" s="129"/>
    </row>
    <row r="2133" spans="15:17" x14ac:dyDescent="0.25">
      <c r="O2133" s="129"/>
      <c r="P2133" s="129"/>
      <c r="Q2133" s="129"/>
    </row>
    <row r="2134" spans="15:17" x14ac:dyDescent="0.25">
      <c r="O2134" s="129"/>
      <c r="P2134" s="129"/>
      <c r="Q2134" s="129"/>
    </row>
    <row r="2135" spans="15:17" x14ac:dyDescent="0.25">
      <c r="O2135" s="129"/>
      <c r="P2135" s="129"/>
      <c r="Q2135" s="129"/>
    </row>
    <row r="2136" spans="15:17" x14ac:dyDescent="0.25">
      <c r="O2136" s="129"/>
      <c r="P2136" s="129"/>
      <c r="Q2136" s="129"/>
    </row>
    <row r="2137" spans="15:17" x14ac:dyDescent="0.25">
      <c r="O2137" s="129"/>
      <c r="P2137" s="129"/>
      <c r="Q2137" s="129"/>
    </row>
    <row r="2138" spans="15:17" x14ac:dyDescent="0.25">
      <c r="O2138" s="129"/>
      <c r="P2138" s="129"/>
      <c r="Q2138" s="129"/>
    </row>
    <row r="2139" spans="15:17" x14ac:dyDescent="0.25">
      <c r="O2139" s="129"/>
      <c r="P2139" s="129"/>
      <c r="Q2139" s="129"/>
    </row>
    <row r="2140" spans="15:17" x14ac:dyDescent="0.25">
      <c r="O2140" s="129"/>
      <c r="P2140" s="129"/>
      <c r="Q2140" s="129"/>
    </row>
    <row r="2141" spans="15:17" x14ac:dyDescent="0.25">
      <c r="O2141" s="129"/>
      <c r="P2141" s="129"/>
      <c r="Q2141" s="129"/>
    </row>
    <row r="2142" spans="15:17" x14ac:dyDescent="0.25">
      <c r="O2142" s="129"/>
      <c r="P2142" s="129"/>
      <c r="Q2142" s="129"/>
    </row>
    <row r="2143" spans="15:17" x14ac:dyDescent="0.25">
      <c r="O2143" s="129"/>
      <c r="P2143" s="129"/>
      <c r="Q2143" s="129"/>
    </row>
    <row r="2144" spans="15:17" x14ac:dyDescent="0.25">
      <c r="O2144" s="129"/>
      <c r="P2144" s="129"/>
      <c r="Q2144" s="129"/>
    </row>
    <row r="2145" spans="15:17" x14ac:dyDescent="0.25">
      <c r="O2145" s="129"/>
      <c r="P2145" s="129"/>
      <c r="Q2145" s="129"/>
    </row>
    <row r="2146" spans="15:17" x14ac:dyDescent="0.25">
      <c r="O2146" s="129"/>
      <c r="P2146" s="129"/>
      <c r="Q2146" s="129"/>
    </row>
    <row r="2147" spans="15:17" x14ac:dyDescent="0.25">
      <c r="O2147" s="129"/>
      <c r="P2147" s="129"/>
      <c r="Q2147" s="129"/>
    </row>
    <row r="2148" spans="15:17" x14ac:dyDescent="0.25">
      <c r="O2148" s="129"/>
      <c r="P2148" s="129"/>
      <c r="Q2148" s="129"/>
    </row>
    <row r="2149" spans="15:17" x14ac:dyDescent="0.25">
      <c r="O2149" s="129"/>
      <c r="P2149" s="129"/>
      <c r="Q2149" s="129"/>
    </row>
    <row r="2150" spans="15:17" x14ac:dyDescent="0.25">
      <c r="O2150" s="129"/>
      <c r="P2150" s="129"/>
      <c r="Q2150" s="129"/>
    </row>
    <row r="2151" spans="15:17" x14ac:dyDescent="0.25">
      <c r="O2151" s="129"/>
      <c r="P2151" s="129"/>
      <c r="Q2151" s="129"/>
    </row>
    <row r="2152" spans="15:17" x14ac:dyDescent="0.25">
      <c r="O2152" s="129"/>
      <c r="P2152" s="129"/>
      <c r="Q2152" s="129"/>
    </row>
    <row r="2153" spans="15:17" x14ac:dyDescent="0.25">
      <c r="O2153" s="129"/>
      <c r="P2153" s="129"/>
      <c r="Q2153" s="129"/>
    </row>
    <row r="2154" spans="15:17" x14ac:dyDescent="0.25">
      <c r="O2154" s="129"/>
      <c r="P2154" s="129"/>
      <c r="Q2154" s="129"/>
    </row>
    <row r="2155" spans="15:17" x14ac:dyDescent="0.25">
      <c r="O2155" s="129"/>
      <c r="P2155" s="129"/>
      <c r="Q2155" s="129"/>
    </row>
    <row r="2156" spans="15:17" x14ac:dyDescent="0.25">
      <c r="O2156" s="129"/>
      <c r="P2156" s="129"/>
      <c r="Q2156" s="129"/>
    </row>
    <row r="2157" spans="15:17" x14ac:dyDescent="0.25">
      <c r="O2157" s="129"/>
      <c r="P2157" s="129"/>
      <c r="Q2157" s="129"/>
    </row>
    <row r="2158" spans="15:17" x14ac:dyDescent="0.25">
      <c r="O2158" s="129"/>
      <c r="P2158" s="129"/>
      <c r="Q2158" s="129"/>
    </row>
    <row r="2159" spans="15:17" x14ac:dyDescent="0.25">
      <c r="O2159" s="129"/>
      <c r="P2159" s="129"/>
      <c r="Q2159" s="129"/>
    </row>
    <row r="2160" spans="15:17" x14ac:dyDescent="0.25">
      <c r="O2160" s="129"/>
      <c r="P2160" s="129"/>
      <c r="Q2160" s="129"/>
    </row>
    <row r="2161" spans="15:17" x14ac:dyDescent="0.25">
      <c r="O2161" s="129"/>
      <c r="P2161" s="129"/>
      <c r="Q2161" s="129"/>
    </row>
    <row r="2162" spans="15:17" x14ac:dyDescent="0.25">
      <c r="O2162" s="129"/>
      <c r="P2162" s="129"/>
      <c r="Q2162" s="129"/>
    </row>
    <row r="2163" spans="15:17" x14ac:dyDescent="0.25">
      <c r="O2163" s="129"/>
      <c r="P2163" s="129"/>
      <c r="Q2163" s="129"/>
    </row>
    <row r="2164" spans="15:17" x14ac:dyDescent="0.25">
      <c r="O2164" s="129"/>
      <c r="P2164" s="129"/>
      <c r="Q2164" s="129"/>
    </row>
    <row r="2165" spans="15:17" x14ac:dyDescent="0.25">
      <c r="O2165" s="129"/>
      <c r="P2165" s="129"/>
      <c r="Q2165" s="129"/>
    </row>
    <row r="2166" spans="15:17" x14ac:dyDescent="0.25">
      <c r="O2166" s="129"/>
      <c r="P2166" s="129"/>
      <c r="Q2166" s="129"/>
    </row>
    <row r="2167" spans="15:17" x14ac:dyDescent="0.25">
      <c r="O2167" s="129"/>
      <c r="P2167" s="129"/>
      <c r="Q2167" s="129"/>
    </row>
    <row r="2168" spans="15:17" x14ac:dyDescent="0.25">
      <c r="O2168" s="129"/>
      <c r="P2168" s="129"/>
      <c r="Q2168" s="129"/>
    </row>
    <row r="2169" spans="15:17" x14ac:dyDescent="0.25">
      <c r="O2169" s="129"/>
      <c r="P2169" s="129"/>
      <c r="Q2169" s="129"/>
    </row>
    <row r="2170" spans="15:17" x14ac:dyDescent="0.25">
      <c r="O2170" s="129"/>
      <c r="P2170" s="129"/>
      <c r="Q2170" s="129"/>
    </row>
    <row r="2171" spans="15:17" x14ac:dyDescent="0.25">
      <c r="O2171" s="129"/>
      <c r="P2171" s="129"/>
      <c r="Q2171" s="129"/>
    </row>
    <row r="2172" spans="15:17" x14ac:dyDescent="0.25">
      <c r="O2172" s="129"/>
      <c r="P2172" s="129"/>
      <c r="Q2172" s="129"/>
    </row>
    <row r="2173" spans="15:17" x14ac:dyDescent="0.25">
      <c r="O2173" s="129"/>
      <c r="P2173" s="129"/>
      <c r="Q2173" s="129"/>
    </row>
    <row r="2174" spans="15:17" x14ac:dyDescent="0.25">
      <c r="O2174" s="129"/>
      <c r="P2174" s="129"/>
      <c r="Q2174" s="129"/>
    </row>
    <row r="2175" spans="15:17" x14ac:dyDescent="0.25">
      <c r="O2175" s="129"/>
      <c r="P2175" s="129"/>
      <c r="Q2175" s="129"/>
    </row>
    <row r="2176" spans="15:17" x14ac:dyDescent="0.25">
      <c r="O2176" s="129"/>
      <c r="P2176" s="129"/>
      <c r="Q2176" s="129"/>
    </row>
    <row r="2177" spans="15:17" x14ac:dyDescent="0.25">
      <c r="O2177" s="129"/>
      <c r="P2177" s="129"/>
      <c r="Q2177" s="129"/>
    </row>
    <row r="2178" spans="15:17" x14ac:dyDescent="0.25">
      <c r="O2178" s="129"/>
      <c r="P2178" s="129"/>
      <c r="Q2178" s="129"/>
    </row>
    <row r="2179" spans="15:17" x14ac:dyDescent="0.25">
      <c r="O2179" s="129"/>
      <c r="P2179" s="129"/>
      <c r="Q2179" s="129"/>
    </row>
    <row r="2180" spans="15:17" x14ac:dyDescent="0.25">
      <c r="O2180" s="129"/>
      <c r="P2180" s="129"/>
      <c r="Q2180" s="129"/>
    </row>
    <row r="2181" spans="15:17" x14ac:dyDescent="0.25">
      <c r="O2181" s="129"/>
      <c r="P2181" s="129"/>
      <c r="Q2181" s="129"/>
    </row>
    <row r="2182" spans="15:17" x14ac:dyDescent="0.25">
      <c r="O2182" s="129"/>
      <c r="P2182" s="129"/>
      <c r="Q2182" s="129"/>
    </row>
    <row r="2183" spans="15:17" x14ac:dyDescent="0.25">
      <c r="O2183" s="129"/>
      <c r="P2183" s="129"/>
      <c r="Q2183" s="129"/>
    </row>
    <row r="2184" spans="15:17" x14ac:dyDescent="0.25">
      <c r="O2184" s="129"/>
      <c r="P2184" s="129"/>
      <c r="Q2184" s="129"/>
    </row>
    <row r="2185" spans="15:17" x14ac:dyDescent="0.25">
      <c r="O2185" s="129"/>
      <c r="P2185" s="129"/>
      <c r="Q2185" s="129"/>
    </row>
    <row r="2186" spans="15:17" x14ac:dyDescent="0.25">
      <c r="O2186" s="129"/>
      <c r="P2186" s="129"/>
      <c r="Q2186" s="129"/>
    </row>
    <row r="2187" spans="15:17" x14ac:dyDescent="0.25">
      <c r="O2187" s="129"/>
      <c r="P2187" s="129"/>
      <c r="Q2187" s="129"/>
    </row>
    <row r="2188" spans="15:17" x14ac:dyDescent="0.25">
      <c r="O2188" s="129"/>
      <c r="P2188" s="129"/>
      <c r="Q2188" s="129"/>
    </row>
    <row r="2189" spans="15:17" x14ac:dyDescent="0.25">
      <c r="O2189" s="129"/>
      <c r="P2189" s="129"/>
      <c r="Q2189" s="129"/>
    </row>
    <row r="2190" spans="15:17" x14ac:dyDescent="0.25">
      <c r="O2190" s="129"/>
      <c r="P2190" s="129"/>
      <c r="Q2190" s="129"/>
    </row>
    <row r="2191" spans="15:17" x14ac:dyDescent="0.25">
      <c r="O2191" s="129"/>
      <c r="P2191" s="129"/>
      <c r="Q2191" s="129"/>
    </row>
    <row r="2192" spans="15:17" x14ac:dyDescent="0.25">
      <c r="O2192" s="129"/>
      <c r="P2192" s="129"/>
      <c r="Q2192" s="129"/>
    </row>
    <row r="2193" spans="15:17" x14ac:dyDescent="0.25">
      <c r="O2193" s="129"/>
      <c r="P2193" s="129"/>
      <c r="Q2193" s="129"/>
    </row>
    <row r="2194" spans="15:17" x14ac:dyDescent="0.25">
      <c r="O2194" s="129"/>
      <c r="P2194" s="129"/>
      <c r="Q2194" s="129"/>
    </row>
    <row r="2195" spans="15:17" x14ac:dyDescent="0.25">
      <c r="O2195" s="129"/>
      <c r="P2195" s="129"/>
      <c r="Q2195" s="129"/>
    </row>
    <row r="2196" spans="15:17" x14ac:dyDescent="0.25">
      <c r="O2196" s="129"/>
      <c r="P2196" s="129"/>
      <c r="Q2196" s="129"/>
    </row>
    <row r="2197" spans="15:17" x14ac:dyDescent="0.25">
      <c r="O2197" s="129"/>
      <c r="P2197" s="129"/>
      <c r="Q2197" s="129"/>
    </row>
    <row r="2198" spans="15:17" x14ac:dyDescent="0.25">
      <c r="O2198" s="129"/>
      <c r="P2198" s="129"/>
      <c r="Q2198" s="129"/>
    </row>
    <row r="2199" spans="15:17" x14ac:dyDescent="0.25">
      <c r="O2199" s="129"/>
      <c r="P2199" s="129"/>
      <c r="Q2199" s="129"/>
    </row>
    <row r="2200" spans="15:17" x14ac:dyDescent="0.25">
      <c r="O2200" s="129"/>
      <c r="P2200" s="129"/>
      <c r="Q2200" s="129"/>
    </row>
    <row r="2201" spans="15:17" x14ac:dyDescent="0.25">
      <c r="O2201" s="129"/>
      <c r="P2201" s="129"/>
      <c r="Q2201" s="129"/>
    </row>
    <row r="2202" spans="15:17" x14ac:dyDescent="0.25">
      <c r="O2202" s="129"/>
      <c r="P2202" s="129"/>
      <c r="Q2202" s="129"/>
    </row>
    <row r="2203" spans="15:17" x14ac:dyDescent="0.25">
      <c r="O2203" s="129"/>
      <c r="P2203" s="129"/>
      <c r="Q2203" s="129"/>
    </row>
    <row r="2204" spans="15:17" x14ac:dyDescent="0.25">
      <c r="O2204" s="129"/>
      <c r="P2204" s="129"/>
      <c r="Q2204" s="129"/>
    </row>
    <row r="2205" spans="15:17" x14ac:dyDescent="0.25">
      <c r="O2205" s="129"/>
      <c r="P2205" s="129"/>
      <c r="Q2205" s="129"/>
    </row>
    <row r="2206" spans="15:17" x14ac:dyDescent="0.25">
      <c r="O2206" s="129"/>
      <c r="P2206" s="129"/>
      <c r="Q2206" s="129"/>
    </row>
    <row r="2207" spans="15:17" x14ac:dyDescent="0.25">
      <c r="O2207" s="129"/>
      <c r="P2207" s="129"/>
      <c r="Q2207" s="129"/>
    </row>
    <row r="2208" spans="15:17" x14ac:dyDescent="0.25">
      <c r="O2208" s="129"/>
      <c r="P2208" s="129"/>
      <c r="Q2208" s="129"/>
    </row>
    <row r="2209" spans="15:17" x14ac:dyDescent="0.25">
      <c r="O2209" s="129"/>
      <c r="P2209" s="129"/>
      <c r="Q2209" s="129"/>
    </row>
    <row r="2210" spans="15:17" x14ac:dyDescent="0.25">
      <c r="O2210" s="129"/>
      <c r="P2210" s="129"/>
      <c r="Q2210" s="129"/>
    </row>
    <row r="2211" spans="15:17" x14ac:dyDescent="0.25">
      <c r="O2211" s="129"/>
      <c r="P2211" s="129"/>
      <c r="Q2211" s="129"/>
    </row>
    <row r="2212" spans="15:17" x14ac:dyDescent="0.25">
      <c r="O2212" s="129"/>
      <c r="P2212" s="129"/>
      <c r="Q2212" s="129"/>
    </row>
    <row r="2213" spans="15:17" x14ac:dyDescent="0.25">
      <c r="O2213" s="129"/>
      <c r="P2213" s="129"/>
      <c r="Q2213" s="129"/>
    </row>
    <row r="2214" spans="15:17" x14ac:dyDescent="0.25">
      <c r="O2214" s="129"/>
      <c r="P2214" s="129"/>
      <c r="Q2214" s="129"/>
    </row>
    <row r="2215" spans="15:17" x14ac:dyDescent="0.25">
      <c r="O2215" s="129"/>
      <c r="P2215" s="129"/>
      <c r="Q2215" s="129"/>
    </row>
    <row r="2216" spans="15:17" x14ac:dyDescent="0.25">
      <c r="O2216" s="129"/>
      <c r="P2216" s="129"/>
      <c r="Q2216" s="129"/>
    </row>
    <row r="2217" spans="15:17" x14ac:dyDescent="0.25">
      <c r="O2217" s="129"/>
      <c r="P2217" s="129"/>
      <c r="Q2217" s="129"/>
    </row>
    <row r="2218" spans="15:17" x14ac:dyDescent="0.25">
      <c r="O2218" s="129"/>
      <c r="P2218" s="129"/>
      <c r="Q2218" s="129"/>
    </row>
    <row r="2219" spans="15:17" x14ac:dyDescent="0.25">
      <c r="O2219" s="129"/>
      <c r="P2219" s="129"/>
      <c r="Q2219" s="129"/>
    </row>
    <row r="2220" spans="15:17" x14ac:dyDescent="0.25">
      <c r="O2220" s="129"/>
      <c r="P2220" s="129"/>
      <c r="Q2220" s="129"/>
    </row>
    <row r="2221" spans="15:17" x14ac:dyDescent="0.25">
      <c r="O2221" s="129"/>
      <c r="P2221" s="129"/>
      <c r="Q2221" s="129"/>
    </row>
    <row r="2222" spans="15:17" x14ac:dyDescent="0.25">
      <c r="O2222" s="129"/>
      <c r="P2222" s="129"/>
      <c r="Q2222" s="129"/>
    </row>
    <row r="2223" spans="15:17" x14ac:dyDescent="0.25">
      <c r="O2223" s="129"/>
      <c r="P2223" s="129"/>
      <c r="Q2223" s="129"/>
    </row>
    <row r="2224" spans="15:17" x14ac:dyDescent="0.25">
      <c r="O2224" s="129"/>
      <c r="P2224" s="129"/>
      <c r="Q2224" s="129"/>
    </row>
    <row r="2225" spans="15:17" x14ac:dyDescent="0.25">
      <c r="O2225" s="129"/>
      <c r="P2225" s="129"/>
      <c r="Q2225" s="129"/>
    </row>
    <row r="2226" spans="15:17" x14ac:dyDescent="0.25">
      <c r="O2226" s="129"/>
      <c r="P2226" s="129"/>
      <c r="Q2226" s="129"/>
    </row>
    <row r="2227" spans="15:17" x14ac:dyDescent="0.25">
      <c r="O2227" s="129"/>
      <c r="P2227" s="129"/>
      <c r="Q2227" s="129"/>
    </row>
    <row r="2228" spans="15:17" x14ac:dyDescent="0.25">
      <c r="O2228" s="129"/>
      <c r="P2228" s="129"/>
      <c r="Q2228" s="129"/>
    </row>
    <row r="2229" spans="15:17" x14ac:dyDescent="0.25">
      <c r="O2229" s="129"/>
      <c r="P2229" s="129"/>
      <c r="Q2229" s="129"/>
    </row>
    <row r="2230" spans="15:17" x14ac:dyDescent="0.25">
      <c r="O2230" s="129"/>
      <c r="P2230" s="129"/>
      <c r="Q2230" s="129"/>
    </row>
    <row r="2231" spans="15:17" x14ac:dyDescent="0.25">
      <c r="O2231" s="129"/>
      <c r="P2231" s="129"/>
      <c r="Q2231" s="129"/>
    </row>
    <row r="2232" spans="15:17" x14ac:dyDescent="0.25">
      <c r="O2232" s="129"/>
      <c r="P2232" s="129"/>
      <c r="Q2232" s="129"/>
    </row>
    <row r="2233" spans="15:17" x14ac:dyDescent="0.25">
      <c r="O2233" s="129"/>
      <c r="P2233" s="129"/>
      <c r="Q2233" s="129"/>
    </row>
    <row r="2234" spans="15:17" x14ac:dyDescent="0.25">
      <c r="O2234" s="129"/>
      <c r="P2234" s="129"/>
      <c r="Q2234" s="129"/>
    </row>
    <row r="2235" spans="15:17" x14ac:dyDescent="0.25">
      <c r="O2235" s="129"/>
      <c r="P2235" s="129"/>
      <c r="Q2235" s="129"/>
    </row>
    <row r="2236" spans="15:17" x14ac:dyDescent="0.25">
      <c r="O2236" s="129"/>
      <c r="P2236" s="129"/>
      <c r="Q2236" s="129"/>
    </row>
    <row r="2237" spans="15:17" x14ac:dyDescent="0.25">
      <c r="O2237" s="129"/>
      <c r="P2237" s="129"/>
      <c r="Q2237" s="129"/>
    </row>
    <row r="2238" spans="15:17" x14ac:dyDescent="0.25">
      <c r="O2238" s="129"/>
      <c r="P2238" s="129"/>
      <c r="Q2238" s="129"/>
    </row>
    <row r="2239" spans="15:17" x14ac:dyDescent="0.25">
      <c r="O2239" s="129"/>
      <c r="P2239" s="129"/>
      <c r="Q2239" s="129"/>
    </row>
    <row r="2240" spans="15:17" x14ac:dyDescent="0.25">
      <c r="O2240" s="129"/>
      <c r="P2240" s="129"/>
      <c r="Q2240" s="129"/>
    </row>
    <row r="2241" spans="15:17" x14ac:dyDescent="0.25">
      <c r="O2241" s="129"/>
      <c r="P2241" s="129"/>
      <c r="Q2241" s="129"/>
    </row>
    <row r="2242" spans="15:17" x14ac:dyDescent="0.25">
      <c r="O2242" s="129"/>
      <c r="P2242" s="129"/>
      <c r="Q2242" s="129"/>
    </row>
    <row r="2243" spans="15:17" x14ac:dyDescent="0.25">
      <c r="O2243" s="129"/>
      <c r="P2243" s="129"/>
      <c r="Q2243" s="129"/>
    </row>
    <row r="2244" spans="15:17" x14ac:dyDescent="0.25">
      <c r="O2244" s="129"/>
      <c r="P2244" s="129"/>
      <c r="Q2244" s="129"/>
    </row>
    <row r="2245" spans="15:17" x14ac:dyDescent="0.25">
      <c r="O2245" s="129"/>
      <c r="P2245" s="129"/>
      <c r="Q2245" s="129"/>
    </row>
    <row r="2246" spans="15:17" x14ac:dyDescent="0.25">
      <c r="O2246" s="129"/>
      <c r="P2246" s="129"/>
      <c r="Q2246" s="129"/>
    </row>
    <row r="2247" spans="15:17" x14ac:dyDescent="0.25">
      <c r="O2247" s="129"/>
      <c r="P2247" s="129"/>
      <c r="Q2247" s="129"/>
    </row>
    <row r="2248" spans="15:17" x14ac:dyDescent="0.25">
      <c r="O2248" s="129"/>
      <c r="P2248" s="129"/>
      <c r="Q2248" s="129"/>
    </row>
    <row r="2249" spans="15:17" x14ac:dyDescent="0.25">
      <c r="O2249" s="129"/>
      <c r="P2249" s="129"/>
      <c r="Q2249" s="129"/>
    </row>
    <row r="2250" spans="15:17" x14ac:dyDescent="0.25">
      <c r="O2250" s="129"/>
      <c r="P2250" s="129"/>
      <c r="Q2250" s="129"/>
    </row>
    <row r="2251" spans="15:17" x14ac:dyDescent="0.25">
      <c r="O2251" s="129"/>
      <c r="P2251" s="129"/>
      <c r="Q2251" s="129"/>
    </row>
    <row r="2252" spans="15:17" x14ac:dyDescent="0.25">
      <c r="O2252" s="129"/>
      <c r="P2252" s="129"/>
      <c r="Q2252" s="129"/>
    </row>
    <row r="2253" spans="15:17" x14ac:dyDescent="0.25">
      <c r="O2253" s="129"/>
      <c r="P2253" s="129"/>
      <c r="Q2253" s="129"/>
    </row>
    <row r="2254" spans="15:17" x14ac:dyDescent="0.25">
      <c r="O2254" s="129"/>
      <c r="P2254" s="129"/>
      <c r="Q2254" s="129"/>
    </row>
    <row r="2255" spans="15:17" x14ac:dyDescent="0.25">
      <c r="O2255" s="129"/>
      <c r="P2255" s="129"/>
      <c r="Q2255" s="129"/>
    </row>
    <row r="2256" spans="15:17" x14ac:dyDescent="0.25">
      <c r="O2256" s="129"/>
      <c r="P2256" s="129"/>
      <c r="Q2256" s="129"/>
    </row>
    <row r="2257" spans="15:17" x14ac:dyDescent="0.25">
      <c r="O2257" s="129"/>
      <c r="P2257" s="129"/>
      <c r="Q2257" s="129"/>
    </row>
    <row r="2258" spans="15:17" x14ac:dyDescent="0.25">
      <c r="O2258" s="129"/>
      <c r="P2258" s="129"/>
      <c r="Q2258" s="129"/>
    </row>
    <row r="2259" spans="15:17" x14ac:dyDescent="0.25">
      <c r="O2259" s="129"/>
      <c r="P2259" s="129"/>
      <c r="Q2259" s="129"/>
    </row>
    <row r="2260" spans="15:17" x14ac:dyDescent="0.25">
      <c r="O2260" s="129"/>
      <c r="P2260" s="129"/>
      <c r="Q2260" s="129"/>
    </row>
    <row r="2261" spans="15:17" x14ac:dyDescent="0.25">
      <c r="O2261" s="129"/>
      <c r="P2261" s="129"/>
      <c r="Q2261" s="129"/>
    </row>
    <row r="2262" spans="15:17" x14ac:dyDescent="0.25">
      <c r="O2262" s="129"/>
      <c r="P2262" s="129"/>
      <c r="Q2262" s="129"/>
    </row>
    <row r="2263" spans="15:17" x14ac:dyDescent="0.25">
      <c r="O2263" s="129"/>
      <c r="P2263" s="129"/>
      <c r="Q2263" s="129"/>
    </row>
    <row r="2264" spans="15:17" x14ac:dyDescent="0.25">
      <c r="O2264" s="129"/>
      <c r="P2264" s="129"/>
      <c r="Q2264" s="129"/>
    </row>
    <row r="2265" spans="15:17" x14ac:dyDescent="0.25">
      <c r="O2265" s="129"/>
      <c r="P2265" s="129"/>
      <c r="Q2265" s="129"/>
    </row>
    <row r="2266" spans="15:17" x14ac:dyDescent="0.25">
      <c r="O2266" s="129"/>
      <c r="P2266" s="129"/>
      <c r="Q2266" s="129"/>
    </row>
    <row r="2267" spans="15:17" x14ac:dyDescent="0.25">
      <c r="O2267" s="129"/>
      <c r="P2267" s="129"/>
      <c r="Q2267" s="129"/>
    </row>
    <row r="2268" spans="15:17" x14ac:dyDescent="0.25">
      <c r="O2268" s="129"/>
      <c r="P2268" s="129"/>
      <c r="Q2268" s="129"/>
    </row>
    <row r="2269" spans="15:17" x14ac:dyDescent="0.25">
      <c r="O2269" s="129"/>
      <c r="P2269" s="129"/>
      <c r="Q2269" s="129"/>
    </row>
    <row r="2270" spans="15:17" x14ac:dyDescent="0.25">
      <c r="O2270" s="129"/>
      <c r="P2270" s="129"/>
      <c r="Q2270" s="129"/>
    </row>
    <row r="2271" spans="15:17" x14ac:dyDescent="0.25">
      <c r="O2271" s="129"/>
      <c r="P2271" s="129"/>
      <c r="Q2271" s="129"/>
    </row>
    <row r="2272" spans="15:17" x14ac:dyDescent="0.25">
      <c r="O2272" s="129"/>
      <c r="P2272" s="129"/>
      <c r="Q2272" s="129"/>
    </row>
    <row r="2273" spans="15:17" x14ac:dyDescent="0.25">
      <c r="O2273" s="129"/>
      <c r="P2273" s="129"/>
      <c r="Q2273" s="129"/>
    </row>
    <row r="2274" spans="15:17" x14ac:dyDescent="0.25">
      <c r="O2274" s="129"/>
      <c r="P2274" s="129"/>
      <c r="Q2274" s="129"/>
    </row>
    <row r="2275" spans="15:17" x14ac:dyDescent="0.25">
      <c r="O2275" s="129"/>
      <c r="P2275" s="129"/>
      <c r="Q2275" s="129"/>
    </row>
    <row r="2276" spans="15:17" x14ac:dyDescent="0.25">
      <c r="O2276" s="129"/>
      <c r="P2276" s="129"/>
      <c r="Q2276" s="129"/>
    </row>
    <row r="2277" spans="15:17" x14ac:dyDescent="0.25">
      <c r="O2277" s="129"/>
      <c r="P2277" s="129"/>
      <c r="Q2277" s="129"/>
    </row>
    <row r="2278" spans="15:17" x14ac:dyDescent="0.25">
      <c r="O2278" s="129"/>
      <c r="P2278" s="129"/>
      <c r="Q2278" s="129"/>
    </row>
    <row r="2279" spans="15:17" x14ac:dyDescent="0.25">
      <c r="O2279" s="129"/>
      <c r="P2279" s="129"/>
      <c r="Q2279" s="129"/>
    </row>
    <row r="2280" spans="15:17" x14ac:dyDescent="0.25">
      <c r="O2280" s="129"/>
      <c r="P2280" s="129"/>
      <c r="Q2280" s="129"/>
    </row>
    <row r="2281" spans="15:17" x14ac:dyDescent="0.25">
      <c r="O2281" s="129"/>
      <c r="P2281" s="129"/>
      <c r="Q2281" s="129"/>
    </row>
    <row r="2282" spans="15:17" x14ac:dyDescent="0.25">
      <c r="O2282" s="129"/>
      <c r="P2282" s="129"/>
      <c r="Q2282" s="129"/>
    </row>
    <row r="2283" spans="15:17" x14ac:dyDescent="0.25">
      <c r="O2283" s="129"/>
      <c r="P2283" s="129"/>
      <c r="Q2283" s="129"/>
    </row>
    <row r="2284" spans="15:17" x14ac:dyDescent="0.25">
      <c r="O2284" s="129"/>
      <c r="P2284" s="129"/>
      <c r="Q2284" s="129"/>
    </row>
    <row r="2285" spans="15:17" x14ac:dyDescent="0.25">
      <c r="O2285" s="129"/>
      <c r="P2285" s="129"/>
      <c r="Q2285" s="129"/>
    </row>
    <row r="2286" spans="15:17" x14ac:dyDescent="0.25">
      <c r="O2286" s="129"/>
      <c r="P2286" s="129"/>
      <c r="Q2286" s="129"/>
    </row>
    <row r="2287" spans="15:17" x14ac:dyDescent="0.25">
      <c r="O2287" s="129"/>
      <c r="P2287" s="129"/>
      <c r="Q2287" s="129"/>
    </row>
    <row r="2288" spans="15:17" x14ac:dyDescent="0.25">
      <c r="O2288" s="129"/>
      <c r="P2288" s="129"/>
      <c r="Q2288" s="129"/>
    </row>
    <row r="2289" spans="15:17" x14ac:dyDescent="0.25">
      <c r="O2289" s="129"/>
      <c r="P2289" s="129"/>
      <c r="Q2289" s="129"/>
    </row>
    <row r="2290" spans="15:17" x14ac:dyDescent="0.25">
      <c r="O2290" s="129"/>
      <c r="P2290" s="129"/>
      <c r="Q2290" s="129"/>
    </row>
    <row r="2291" spans="15:17" x14ac:dyDescent="0.25">
      <c r="O2291" s="129"/>
      <c r="P2291" s="129"/>
      <c r="Q2291" s="129"/>
    </row>
    <row r="2292" spans="15:17" x14ac:dyDescent="0.25">
      <c r="O2292" s="129"/>
      <c r="P2292" s="129"/>
      <c r="Q2292" s="129"/>
    </row>
    <row r="2293" spans="15:17" x14ac:dyDescent="0.25">
      <c r="O2293" s="129"/>
      <c r="P2293" s="129"/>
      <c r="Q2293" s="129"/>
    </row>
    <row r="2294" spans="15:17" x14ac:dyDescent="0.25">
      <c r="O2294" s="129"/>
      <c r="P2294" s="129"/>
      <c r="Q2294" s="129"/>
    </row>
    <row r="2295" spans="15:17" x14ac:dyDescent="0.25">
      <c r="O2295" s="129"/>
      <c r="P2295" s="129"/>
      <c r="Q2295" s="129"/>
    </row>
    <row r="2296" spans="15:17" x14ac:dyDescent="0.25">
      <c r="O2296" s="129"/>
      <c r="P2296" s="129"/>
      <c r="Q2296" s="129"/>
    </row>
    <row r="2297" spans="15:17" x14ac:dyDescent="0.25">
      <c r="O2297" s="129"/>
      <c r="P2297" s="129"/>
      <c r="Q2297" s="129"/>
    </row>
    <row r="2298" spans="15:17" x14ac:dyDescent="0.25">
      <c r="O2298" s="129"/>
      <c r="P2298" s="129"/>
      <c r="Q2298" s="129"/>
    </row>
    <row r="2299" spans="15:17" x14ac:dyDescent="0.25">
      <c r="O2299" s="129"/>
      <c r="P2299" s="129"/>
      <c r="Q2299" s="129"/>
    </row>
    <row r="2300" spans="15:17" x14ac:dyDescent="0.25">
      <c r="O2300" s="129"/>
      <c r="P2300" s="129"/>
      <c r="Q2300" s="129"/>
    </row>
    <row r="2301" spans="15:17" x14ac:dyDescent="0.25">
      <c r="O2301" s="129"/>
      <c r="P2301" s="129"/>
      <c r="Q2301" s="129"/>
    </row>
    <row r="2302" spans="15:17" x14ac:dyDescent="0.25">
      <c r="O2302" s="129"/>
      <c r="P2302" s="129"/>
      <c r="Q2302" s="129"/>
    </row>
    <row r="2303" spans="15:17" x14ac:dyDescent="0.25">
      <c r="O2303" s="129"/>
      <c r="P2303" s="129"/>
      <c r="Q2303" s="129"/>
    </row>
    <row r="2304" spans="15:17" x14ac:dyDescent="0.25">
      <c r="O2304" s="129"/>
      <c r="P2304" s="129"/>
      <c r="Q2304" s="129"/>
    </row>
    <row r="2305" spans="15:17" x14ac:dyDescent="0.25">
      <c r="O2305" s="129"/>
      <c r="P2305" s="129"/>
      <c r="Q2305" s="129"/>
    </row>
    <row r="2306" spans="15:17" x14ac:dyDescent="0.25">
      <c r="O2306" s="129"/>
      <c r="P2306" s="129"/>
      <c r="Q2306" s="129"/>
    </row>
    <row r="2307" spans="15:17" x14ac:dyDescent="0.25">
      <c r="O2307" s="129"/>
      <c r="P2307" s="129"/>
      <c r="Q2307" s="129"/>
    </row>
    <row r="2308" spans="15:17" x14ac:dyDescent="0.25">
      <c r="O2308" s="129"/>
      <c r="P2308" s="129"/>
      <c r="Q2308" s="129"/>
    </row>
    <row r="2309" spans="15:17" x14ac:dyDescent="0.25">
      <c r="O2309" s="129"/>
      <c r="P2309" s="129"/>
      <c r="Q2309" s="129"/>
    </row>
    <row r="2310" spans="15:17" x14ac:dyDescent="0.25">
      <c r="O2310" s="129"/>
      <c r="P2310" s="129"/>
      <c r="Q2310" s="129"/>
    </row>
    <row r="2311" spans="15:17" x14ac:dyDescent="0.25">
      <c r="O2311" s="129"/>
      <c r="P2311" s="129"/>
      <c r="Q2311" s="129"/>
    </row>
    <row r="2312" spans="15:17" x14ac:dyDescent="0.25">
      <c r="O2312" s="129"/>
      <c r="P2312" s="129"/>
      <c r="Q2312" s="129"/>
    </row>
    <row r="2313" spans="15:17" x14ac:dyDescent="0.25">
      <c r="O2313" s="129"/>
      <c r="P2313" s="129"/>
      <c r="Q2313" s="129"/>
    </row>
    <row r="2314" spans="15:17" x14ac:dyDescent="0.25">
      <c r="O2314" s="129"/>
      <c r="P2314" s="129"/>
      <c r="Q2314" s="129"/>
    </row>
    <row r="2315" spans="15:17" x14ac:dyDescent="0.25">
      <c r="O2315" s="129"/>
      <c r="P2315" s="129"/>
      <c r="Q2315" s="129"/>
    </row>
    <row r="2316" spans="15:17" x14ac:dyDescent="0.25">
      <c r="O2316" s="129"/>
      <c r="P2316" s="129"/>
      <c r="Q2316" s="129"/>
    </row>
    <row r="2317" spans="15:17" x14ac:dyDescent="0.25">
      <c r="O2317" s="129"/>
      <c r="P2317" s="129"/>
      <c r="Q2317" s="129"/>
    </row>
    <row r="2318" spans="15:17" x14ac:dyDescent="0.25">
      <c r="O2318" s="129"/>
      <c r="P2318" s="129"/>
      <c r="Q2318" s="129"/>
    </row>
    <row r="2319" spans="15:17" x14ac:dyDescent="0.25">
      <c r="O2319" s="129"/>
      <c r="P2319" s="129"/>
      <c r="Q2319" s="129"/>
    </row>
    <row r="2320" spans="15:17" x14ac:dyDescent="0.25">
      <c r="O2320" s="129"/>
      <c r="P2320" s="129"/>
      <c r="Q2320" s="129"/>
    </row>
    <row r="2321" spans="15:17" x14ac:dyDescent="0.25">
      <c r="O2321" s="129"/>
      <c r="P2321" s="129"/>
      <c r="Q2321" s="129"/>
    </row>
    <row r="2322" spans="15:17" x14ac:dyDescent="0.25">
      <c r="O2322" s="129"/>
      <c r="P2322" s="129"/>
      <c r="Q2322" s="129"/>
    </row>
    <row r="2323" spans="15:17" x14ac:dyDescent="0.25">
      <c r="O2323" s="129"/>
      <c r="P2323" s="129"/>
      <c r="Q2323" s="129"/>
    </row>
    <row r="2324" spans="15:17" x14ac:dyDescent="0.25">
      <c r="O2324" s="129"/>
      <c r="P2324" s="129"/>
      <c r="Q2324" s="129"/>
    </row>
    <row r="2325" spans="15:17" x14ac:dyDescent="0.25">
      <c r="O2325" s="129"/>
      <c r="P2325" s="129"/>
      <c r="Q2325" s="129"/>
    </row>
    <row r="2326" spans="15:17" x14ac:dyDescent="0.25">
      <c r="O2326" s="129"/>
      <c r="P2326" s="129"/>
      <c r="Q2326" s="129"/>
    </row>
    <row r="2327" spans="15:17" x14ac:dyDescent="0.25">
      <c r="O2327" s="129"/>
      <c r="P2327" s="129"/>
      <c r="Q2327" s="129"/>
    </row>
    <row r="2328" spans="15:17" x14ac:dyDescent="0.25">
      <c r="O2328" s="129"/>
      <c r="P2328" s="129"/>
      <c r="Q2328" s="129"/>
    </row>
    <row r="2329" spans="15:17" x14ac:dyDescent="0.25">
      <c r="O2329" s="129"/>
      <c r="P2329" s="129"/>
      <c r="Q2329" s="129"/>
    </row>
    <row r="2330" spans="15:17" x14ac:dyDescent="0.25">
      <c r="O2330" s="129"/>
      <c r="P2330" s="129"/>
      <c r="Q2330" s="129"/>
    </row>
    <row r="2331" spans="15:17" x14ac:dyDescent="0.25">
      <c r="O2331" s="129"/>
      <c r="P2331" s="129"/>
      <c r="Q2331" s="129"/>
    </row>
    <row r="2332" spans="15:17" x14ac:dyDescent="0.25">
      <c r="O2332" s="129"/>
      <c r="P2332" s="129"/>
      <c r="Q2332" s="129"/>
    </row>
    <row r="2333" spans="15:17" x14ac:dyDescent="0.25">
      <c r="O2333" s="129"/>
      <c r="P2333" s="129"/>
      <c r="Q2333" s="129"/>
    </row>
    <row r="2334" spans="15:17" x14ac:dyDescent="0.25">
      <c r="O2334" s="129"/>
      <c r="P2334" s="129"/>
      <c r="Q2334" s="129"/>
    </row>
    <row r="2335" spans="15:17" x14ac:dyDescent="0.25">
      <c r="O2335" s="129"/>
      <c r="P2335" s="129"/>
      <c r="Q2335" s="129"/>
    </row>
    <row r="2336" spans="15:17" x14ac:dyDescent="0.25">
      <c r="O2336" s="129"/>
      <c r="P2336" s="129"/>
      <c r="Q2336" s="129"/>
    </row>
    <row r="2337" spans="15:17" x14ac:dyDescent="0.25">
      <c r="O2337" s="129"/>
      <c r="P2337" s="129"/>
      <c r="Q2337" s="129"/>
    </row>
    <row r="2338" spans="15:17" x14ac:dyDescent="0.25">
      <c r="O2338" s="129"/>
      <c r="P2338" s="129"/>
      <c r="Q2338" s="129"/>
    </row>
    <row r="2339" spans="15:17" x14ac:dyDescent="0.25">
      <c r="O2339" s="129"/>
      <c r="P2339" s="129"/>
      <c r="Q2339" s="129"/>
    </row>
    <row r="2340" spans="15:17" x14ac:dyDescent="0.25">
      <c r="O2340" s="129"/>
      <c r="P2340" s="129"/>
      <c r="Q2340" s="129"/>
    </row>
    <row r="2341" spans="15:17" x14ac:dyDescent="0.25">
      <c r="O2341" s="129"/>
      <c r="P2341" s="129"/>
      <c r="Q2341" s="129"/>
    </row>
    <row r="2342" spans="15:17" x14ac:dyDescent="0.25">
      <c r="O2342" s="129"/>
      <c r="P2342" s="129"/>
      <c r="Q2342" s="129"/>
    </row>
    <row r="2343" spans="15:17" x14ac:dyDescent="0.25">
      <c r="O2343" s="129"/>
      <c r="P2343" s="129"/>
      <c r="Q2343" s="129"/>
    </row>
    <row r="2344" spans="15:17" x14ac:dyDescent="0.25">
      <c r="O2344" s="129"/>
      <c r="P2344" s="129"/>
      <c r="Q2344" s="129"/>
    </row>
    <row r="2345" spans="15:17" x14ac:dyDescent="0.25">
      <c r="O2345" s="129"/>
      <c r="P2345" s="129"/>
      <c r="Q2345" s="129"/>
    </row>
    <row r="2346" spans="15:17" x14ac:dyDescent="0.25">
      <c r="O2346" s="129"/>
      <c r="P2346" s="129"/>
      <c r="Q2346" s="129"/>
    </row>
    <row r="2347" spans="15:17" x14ac:dyDescent="0.25">
      <c r="O2347" s="129"/>
      <c r="P2347" s="129"/>
      <c r="Q2347" s="129"/>
    </row>
    <row r="2348" spans="15:17" x14ac:dyDescent="0.25">
      <c r="O2348" s="129"/>
      <c r="P2348" s="129"/>
      <c r="Q2348" s="129"/>
    </row>
    <row r="2349" spans="15:17" x14ac:dyDescent="0.25">
      <c r="O2349" s="129"/>
      <c r="P2349" s="129"/>
      <c r="Q2349" s="129"/>
    </row>
    <row r="2350" spans="15:17" x14ac:dyDescent="0.25">
      <c r="O2350" s="129"/>
      <c r="P2350" s="129"/>
      <c r="Q2350" s="129"/>
    </row>
    <row r="2351" spans="15:17" x14ac:dyDescent="0.25">
      <c r="O2351" s="129"/>
      <c r="P2351" s="129"/>
      <c r="Q2351" s="129"/>
    </row>
    <row r="2352" spans="15:17" x14ac:dyDescent="0.25">
      <c r="O2352" s="129"/>
      <c r="P2352" s="129"/>
      <c r="Q2352" s="129"/>
    </row>
    <row r="2353" spans="15:17" x14ac:dyDescent="0.25">
      <c r="O2353" s="129"/>
      <c r="P2353" s="129"/>
      <c r="Q2353" s="129"/>
    </row>
    <row r="2354" spans="15:17" x14ac:dyDescent="0.25">
      <c r="O2354" s="129"/>
      <c r="P2354" s="129"/>
      <c r="Q2354" s="129"/>
    </row>
    <row r="2355" spans="15:17" x14ac:dyDescent="0.25">
      <c r="O2355" s="129"/>
      <c r="P2355" s="129"/>
      <c r="Q2355" s="129"/>
    </row>
    <row r="2356" spans="15:17" x14ac:dyDescent="0.25">
      <c r="O2356" s="129"/>
      <c r="P2356" s="129"/>
      <c r="Q2356" s="129"/>
    </row>
    <row r="2357" spans="15:17" x14ac:dyDescent="0.25">
      <c r="O2357" s="129"/>
      <c r="P2357" s="129"/>
      <c r="Q2357" s="129"/>
    </row>
    <row r="2358" spans="15:17" x14ac:dyDescent="0.25">
      <c r="O2358" s="129"/>
      <c r="P2358" s="129"/>
      <c r="Q2358" s="129"/>
    </row>
    <row r="2359" spans="15:17" x14ac:dyDescent="0.25">
      <c r="O2359" s="129"/>
      <c r="P2359" s="129"/>
      <c r="Q2359" s="129"/>
    </row>
    <row r="2360" spans="15:17" x14ac:dyDescent="0.25">
      <c r="O2360" s="129"/>
      <c r="P2360" s="129"/>
      <c r="Q2360" s="129"/>
    </row>
    <row r="2361" spans="15:17" x14ac:dyDescent="0.25">
      <c r="O2361" s="129"/>
      <c r="P2361" s="129"/>
      <c r="Q2361" s="129"/>
    </row>
    <row r="2362" spans="15:17" x14ac:dyDescent="0.25">
      <c r="O2362" s="129"/>
      <c r="P2362" s="129"/>
      <c r="Q2362" s="129"/>
    </row>
    <row r="2363" spans="15:17" x14ac:dyDescent="0.25">
      <c r="O2363" s="129"/>
      <c r="P2363" s="129"/>
      <c r="Q2363" s="129"/>
    </row>
    <row r="2364" spans="15:17" x14ac:dyDescent="0.25">
      <c r="O2364" s="129"/>
      <c r="P2364" s="129"/>
      <c r="Q2364" s="129"/>
    </row>
    <row r="2365" spans="15:17" x14ac:dyDescent="0.25">
      <c r="O2365" s="129"/>
      <c r="P2365" s="129"/>
      <c r="Q2365" s="129"/>
    </row>
    <row r="2366" spans="15:17" x14ac:dyDescent="0.25">
      <c r="O2366" s="129"/>
      <c r="P2366" s="129"/>
      <c r="Q2366" s="129"/>
    </row>
    <row r="2367" spans="15:17" x14ac:dyDescent="0.25">
      <c r="O2367" s="129"/>
      <c r="P2367" s="129"/>
      <c r="Q2367" s="129"/>
    </row>
    <row r="2368" spans="15:17" x14ac:dyDescent="0.25">
      <c r="O2368" s="129"/>
      <c r="P2368" s="129"/>
      <c r="Q2368" s="129"/>
    </row>
    <row r="2369" spans="15:17" x14ac:dyDescent="0.25">
      <c r="O2369" s="129"/>
      <c r="P2369" s="129"/>
      <c r="Q2369" s="129"/>
    </row>
    <row r="2370" spans="15:17" x14ac:dyDescent="0.25">
      <c r="O2370" s="129"/>
      <c r="P2370" s="129"/>
      <c r="Q2370" s="129"/>
    </row>
    <row r="2371" spans="15:17" x14ac:dyDescent="0.25">
      <c r="O2371" s="129"/>
      <c r="P2371" s="129"/>
      <c r="Q2371" s="129"/>
    </row>
    <row r="2372" spans="15:17" x14ac:dyDescent="0.25">
      <c r="O2372" s="129"/>
      <c r="P2372" s="129"/>
      <c r="Q2372" s="129"/>
    </row>
    <row r="2373" spans="15:17" x14ac:dyDescent="0.25">
      <c r="O2373" s="129"/>
      <c r="P2373" s="129"/>
      <c r="Q2373" s="129"/>
    </row>
    <row r="2374" spans="15:17" x14ac:dyDescent="0.25">
      <c r="O2374" s="129"/>
      <c r="P2374" s="129"/>
      <c r="Q2374" s="129"/>
    </row>
    <row r="2375" spans="15:17" x14ac:dyDescent="0.25">
      <c r="O2375" s="129"/>
      <c r="P2375" s="129"/>
      <c r="Q2375" s="129"/>
    </row>
    <row r="2376" spans="15:17" x14ac:dyDescent="0.25">
      <c r="O2376" s="129"/>
      <c r="P2376" s="129"/>
      <c r="Q2376" s="129"/>
    </row>
    <row r="2377" spans="15:17" x14ac:dyDescent="0.25">
      <c r="O2377" s="129"/>
      <c r="P2377" s="129"/>
      <c r="Q2377" s="129"/>
    </row>
    <row r="2378" spans="15:17" x14ac:dyDescent="0.25">
      <c r="O2378" s="129"/>
      <c r="P2378" s="129"/>
      <c r="Q2378" s="129"/>
    </row>
    <row r="2379" spans="15:17" x14ac:dyDescent="0.25">
      <c r="O2379" s="129"/>
      <c r="P2379" s="129"/>
      <c r="Q2379" s="129"/>
    </row>
    <row r="2380" spans="15:17" x14ac:dyDescent="0.25">
      <c r="O2380" s="129"/>
      <c r="P2380" s="129"/>
      <c r="Q2380" s="129"/>
    </row>
    <row r="2381" spans="15:17" x14ac:dyDescent="0.25">
      <c r="O2381" s="129"/>
      <c r="P2381" s="129"/>
      <c r="Q2381" s="129"/>
    </row>
    <row r="2382" spans="15:17" x14ac:dyDescent="0.25">
      <c r="O2382" s="129"/>
      <c r="P2382" s="129"/>
      <c r="Q2382" s="129"/>
    </row>
    <row r="2383" spans="15:17" x14ac:dyDescent="0.25">
      <c r="O2383" s="129"/>
      <c r="P2383" s="129"/>
      <c r="Q2383" s="129"/>
    </row>
    <row r="2384" spans="15:17" x14ac:dyDescent="0.25">
      <c r="O2384" s="129"/>
      <c r="P2384" s="129"/>
      <c r="Q2384" s="129"/>
    </row>
    <row r="2385" spans="15:17" x14ac:dyDescent="0.25">
      <c r="O2385" s="129"/>
      <c r="P2385" s="129"/>
      <c r="Q2385" s="129"/>
    </row>
    <row r="2386" spans="15:17" x14ac:dyDescent="0.25">
      <c r="O2386" s="129"/>
      <c r="P2386" s="129"/>
      <c r="Q2386" s="129"/>
    </row>
    <row r="2387" spans="15:17" x14ac:dyDescent="0.25">
      <c r="O2387" s="129"/>
      <c r="P2387" s="129"/>
      <c r="Q2387" s="129"/>
    </row>
    <row r="2388" spans="15:17" x14ac:dyDescent="0.25">
      <c r="O2388" s="129"/>
      <c r="P2388" s="129"/>
      <c r="Q2388" s="129"/>
    </row>
    <row r="2389" spans="15:17" x14ac:dyDescent="0.25">
      <c r="O2389" s="129"/>
      <c r="P2389" s="129"/>
      <c r="Q2389" s="129"/>
    </row>
    <row r="2390" spans="15:17" x14ac:dyDescent="0.25">
      <c r="O2390" s="129"/>
      <c r="P2390" s="129"/>
      <c r="Q2390" s="129"/>
    </row>
    <row r="2391" spans="15:17" x14ac:dyDescent="0.25">
      <c r="O2391" s="129"/>
      <c r="P2391" s="129"/>
      <c r="Q2391" s="129"/>
    </row>
    <row r="2392" spans="15:17" x14ac:dyDescent="0.25">
      <c r="O2392" s="129"/>
      <c r="P2392" s="129"/>
      <c r="Q2392" s="129"/>
    </row>
    <row r="2393" spans="15:17" x14ac:dyDescent="0.25">
      <c r="O2393" s="129"/>
      <c r="P2393" s="129"/>
      <c r="Q2393" s="129"/>
    </row>
    <row r="2394" spans="15:17" x14ac:dyDescent="0.25">
      <c r="O2394" s="129"/>
      <c r="P2394" s="129"/>
      <c r="Q2394" s="129"/>
    </row>
    <row r="2395" spans="15:17" x14ac:dyDescent="0.25">
      <c r="O2395" s="129"/>
      <c r="P2395" s="129"/>
      <c r="Q2395" s="129"/>
    </row>
    <row r="2396" spans="15:17" x14ac:dyDescent="0.25">
      <c r="O2396" s="129"/>
      <c r="P2396" s="129"/>
      <c r="Q2396" s="129"/>
    </row>
    <row r="2397" spans="15:17" x14ac:dyDescent="0.25">
      <c r="O2397" s="129"/>
      <c r="P2397" s="129"/>
      <c r="Q2397" s="129"/>
    </row>
    <row r="2398" spans="15:17" x14ac:dyDescent="0.25">
      <c r="O2398" s="129"/>
      <c r="P2398" s="129"/>
      <c r="Q2398" s="129"/>
    </row>
    <row r="2399" spans="15:17" x14ac:dyDescent="0.25">
      <c r="O2399" s="129"/>
      <c r="P2399" s="129"/>
      <c r="Q2399" s="129"/>
    </row>
    <row r="2400" spans="15:17" x14ac:dyDescent="0.25">
      <c r="O2400" s="129"/>
      <c r="P2400" s="129"/>
      <c r="Q2400" s="129"/>
    </row>
    <row r="2401" spans="15:17" x14ac:dyDescent="0.25">
      <c r="O2401" s="129"/>
      <c r="P2401" s="129"/>
      <c r="Q2401" s="129"/>
    </row>
    <row r="2402" spans="15:17" x14ac:dyDescent="0.25">
      <c r="O2402" s="129"/>
      <c r="P2402" s="129"/>
      <c r="Q2402" s="129"/>
    </row>
    <row r="2403" spans="15:17" x14ac:dyDescent="0.25">
      <c r="O2403" s="129"/>
      <c r="P2403" s="129"/>
      <c r="Q2403" s="129"/>
    </row>
    <row r="2404" spans="15:17" x14ac:dyDescent="0.25">
      <c r="O2404" s="129"/>
      <c r="P2404" s="129"/>
      <c r="Q2404" s="129"/>
    </row>
    <row r="2405" spans="15:17" x14ac:dyDescent="0.25">
      <c r="O2405" s="129"/>
      <c r="P2405" s="129"/>
      <c r="Q2405" s="129"/>
    </row>
    <row r="2406" spans="15:17" x14ac:dyDescent="0.25">
      <c r="O2406" s="129"/>
      <c r="P2406" s="129"/>
      <c r="Q2406" s="129"/>
    </row>
    <row r="2407" spans="15:17" x14ac:dyDescent="0.25">
      <c r="O2407" s="129"/>
      <c r="P2407" s="129"/>
      <c r="Q2407" s="129"/>
    </row>
    <row r="2408" spans="15:17" x14ac:dyDescent="0.25">
      <c r="O2408" s="129"/>
      <c r="P2408" s="129"/>
      <c r="Q2408" s="129"/>
    </row>
    <row r="2409" spans="15:17" x14ac:dyDescent="0.25">
      <c r="O2409" s="129"/>
      <c r="P2409" s="129"/>
      <c r="Q2409" s="129"/>
    </row>
    <row r="2410" spans="15:17" x14ac:dyDescent="0.25">
      <c r="O2410" s="129"/>
      <c r="P2410" s="129"/>
      <c r="Q2410" s="129"/>
    </row>
    <row r="2411" spans="15:17" x14ac:dyDescent="0.25">
      <c r="O2411" s="129"/>
      <c r="P2411" s="129"/>
      <c r="Q2411" s="129"/>
    </row>
    <row r="2412" spans="15:17" x14ac:dyDescent="0.25">
      <c r="O2412" s="129"/>
      <c r="P2412" s="129"/>
      <c r="Q2412" s="129"/>
    </row>
    <row r="2413" spans="15:17" x14ac:dyDescent="0.25">
      <c r="O2413" s="129"/>
      <c r="P2413" s="129"/>
      <c r="Q2413" s="129"/>
    </row>
    <row r="2414" spans="15:17" x14ac:dyDescent="0.25">
      <c r="O2414" s="129"/>
      <c r="P2414" s="129"/>
      <c r="Q2414" s="129"/>
    </row>
    <row r="2415" spans="15:17" x14ac:dyDescent="0.25">
      <c r="O2415" s="129"/>
      <c r="P2415" s="129"/>
      <c r="Q2415" s="129"/>
    </row>
    <row r="2416" spans="15:17" x14ac:dyDescent="0.25">
      <c r="O2416" s="129"/>
      <c r="P2416" s="129"/>
      <c r="Q2416" s="129"/>
    </row>
    <row r="2417" spans="15:17" x14ac:dyDescent="0.25">
      <c r="O2417" s="129"/>
      <c r="P2417" s="129"/>
      <c r="Q2417" s="129"/>
    </row>
    <row r="2418" spans="15:17" x14ac:dyDescent="0.25">
      <c r="O2418" s="129"/>
      <c r="P2418" s="129"/>
      <c r="Q2418" s="129"/>
    </row>
    <row r="2419" spans="15:17" x14ac:dyDescent="0.25">
      <c r="O2419" s="129"/>
      <c r="P2419" s="129"/>
      <c r="Q2419" s="129"/>
    </row>
    <row r="2420" spans="15:17" x14ac:dyDescent="0.25">
      <c r="O2420" s="129"/>
      <c r="P2420" s="129"/>
      <c r="Q2420" s="129"/>
    </row>
    <row r="2421" spans="15:17" x14ac:dyDescent="0.25">
      <c r="O2421" s="129"/>
      <c r="P2421" s="129"/>
      <c r="Q2421" s="129"/>
    </row>
    <row r="2422" spans="15:17" x14ac:dyDescent="0.25">
      <c r="O2422" s="129"/>
      <c r="P2422" s="129"/>
      <c r="Q2422" s="129"/>
    </row>
    <row r="2423" spans="15:17" x14ac:dyDescent="0.25">
      <c r="O2423" s="129"/>
      <c r="P2423" s="129"/>
      <c r="Q2423" s="129"/>
    </row>
    <row r="2424" spans="15:17" x14ac:dyDescent="0.25">
      <c r="O2424" s="129"/>
      <c r="P2424" s="129"/>
      <c r="Q2424" s="129"/>
    </row>
    <row r="2425" spans="15:17" x14ac:dyDescent="0.25">
      <c r="O2425" s="129"/>
      <c r="P2425" s="129"/>
      <c r="Q2425" s="129"/>
    </row>
    <row r="2426" spans="15:17" x14ac:dyDescent="0.25">
      <c r="O2426" s="129"/>
      <c r="P2426" s="129"/>
      <c r="Q2426" s="129"/>
    </row>
    <row r="2427" spans="15:17" x14ac:dyDescent="0.25">
      <c r="O2427" s="129"/>
      <c r="P2427" s="129"/>
      <c r="Q2427" s="129"/>
    </row>
    <row r="2428" spans="15:17" x14ac:dyDescent="0.25">
      <c r="O2428" s="129"/>
      <c r="P2428" s="129"/>
      <c r="Q2428" s="129"/>
    </row>
    <row r="2429" spans="15:17" x14ac:dyDescent="0.25">
      <c r="O2429" s="129"/>
      <c r="P2429" s="129"/>
      <c r="Q2429" s="129"/>
    </row>
    <row r="2430" spans="15:17" x14ac:dyDescent="0.25">
      <c r="O2430" s="129"/>
      <c r="P2430" s="129"/>
      <c r="Q2430" s="129"/>
    </row>
    <row r="2431" spans="15:17" x14ac:dyDescent="0.25">
      <c r="O2431" s="129"/>
      <c r="P2431" s="129"/>
      <c r="Q2431" s="129"/>
    </row>
    <row r="2432" spans="15:17" x14ac:dyDescent="0.25">
      <c r="O2432" s="129"/>
      <c r="P2432" s="129"/>
      <c r="Q2432" s="129"/>
    </row>
    <row r="2433" spans="15:17" x14ac:dyDescent="0.25">
      <c r="O2433" s="129"/>
      <c r="P2433" s="129"/>
      <c r="Q2433" s="129"/>
    </row>
    <row r="2434" spans="15:17" x14ac:dyDescent="0.25">
      <c r="O2434" s="129"/>
      <c r="P2434" s="129"/>
      <c r="Q2434" s="129"/>
    </row>
    <row r="2435" spans="15:17" x14ac:dyDescent="0.25">
      <c r="O2435" s="129"/>
      <c r="P2435" s="129"/>
      <c r="Q2435" s="129"/>
    </row>
    <row r="2436" spans="15:17" x14ac:dyDescent="0.25">
      <c r="O2436" s="129"/>
      <c r="P2436" s="129"/>
      <c r="Q2436" s="129"/>
    </row>
    <row r="2437" spans="15:17" x14ac:dyDescent="0.25">
      <c r="O2437" s="129"/>
      <c r="P2437" s="129"/>
      <c r="Q2437" s="129"/>
    </row>
    <row r="2438" spans="15:17" x14ac:dyDescent="0.25">
      <c r="O2438" s="129"/>
      <c r="P2438" s="129"/>
      <c r="Q2438" s="129"/>
    </row>
    <row r="2439" spans="15:17" x14ac:dyDescent="0.25">
      <c r="O2439" s="129"/>
      <c r="P2439" s="129"/>
      <c r="Q2439" s="129"/>
    </row>
    <row r="2440" spans="15:17" x14ac:dyDescent="0.25">
      <c r="O2440" s="129"/>
      <c r="P2440" s="129"/>
      <c r="Q2440" s="129"/>
    </row>
    <row r="2441" spans="15:17" x14ac:dyDescent="0.25">
      <c r="O2441" s="129"/>
      <c r="P2441" s="129"/>
      <c r="Q2441" s="129"/>
    </row>
    <row r="2442" spans="15:17" x14ac:dyDescent="0.25">
      <c r="O2442" s="129"/>
      <c r="P2442" s="129"/>
      <c r="Q2442" s="129"/>
    </row>
    <row r="2443" spans="15:17" x14ac:dyDescent="0.25">
      <c r="O2443" s="129"/>
      <c r="P2443" s="129"/>
      <c r="Q2443" s="129"/>
    </row>
    <row r="2444" spans="15:17" x14ac:dyDescent="0.25">
      <c r="O2444" s="129"/>
      <c r="P2444" s="129"/>
      <c r="Q2444" s="129"/>
    </row>
    <row r="2445" spans="15:17" x14ac:dyDescent="0.25">
      <c r="O2445" s="129"/>
      <c r="P2445" s="129"/>
      <c r="Q2445" s="129"/>
    </row>
    <row r="2446" spans="15:17" x14ac:dyDescent="0.25">
      <c r="O2446" s="129"/>
      <c r="P2446" s="129"/>
      <c r="Q2446" s="129"/>
    </row>
    <row r="2447" spans="15:17" x14ac:dyDescent="0.25">
      <c r="O2447" s="129"/>
      <c r="P2447" s="129"/>
      <c r="Q2447" s="129"/>
    </row>
    <row r="2448" spans="15:17" x14ac:dyDescent="0.25">
      <c r="O2448" s="129"/>
      <c r="P2448" s="129"/>
      <c r="Q2448" s="129"/>
    </row>
    <row r="2449" spans="15:17" x14ac:dyDescent="0.25">
      <c r="O2449" s="129"/>
      <c r="P2449" s="129"/>
      <c r="Q2449" s="129"/>
    </row>
    <row r="2450" spans="15:17" x14ac:dyDescent="0.25">
      <c r="O2450" s="129"/>
      <c r="P2450" s="129"/>
      <c r="Q2450" s="129"/>
    </row>
    <row r="2451" spans="15:17" x14ac:dyDescent="0.25">
      <c r="O2451" s="129"/>
      <c r="P2451" s="129"/>
      <c r="Q2451" s="129"/>
    </row>
    <row r="2452" spans="15:17" x14ac:dyDescent="0.25">
      <c r="O2452" s="129"/>
      <c r="P2452" s="129"/>
      <c r="Q2452" s="129"/>
    </row>
    <row r="2453" spans="15:17" x14ac:dyDescent="0.25">
      <c r="O2453" s="129"/>
      <c r="P2453" s="129"/>
      <c r="Q2453" s="129"/>
    </row>
    <row r="2454" spans="15:17" x14ac:dyDescent="0.25">
      <c r="O2454" s="129"/>
      <c r="P2454" s="129"/>
      <c r="Q2454" s="129"/>
    </row>
    <row r="2455" spans="15:17" x14ac:dyDescent="0.25">
      <c r="O2455" s="129"/>
      <c r="P2455" s="129"/>
      <c r="Q2455" s="129"/>
    </row>
    <row r="2456" spans="15:17" x14ac:dyDescent="0.25">
      <c r="O2456" s="129"/>
      <c r="P2456" s="129"/>
      <c r="Q2456" s="129"/>
    </row>
    <row r="2457" spans="15:17" x14ac:dyDescent="0.25">
      <c r="O2457" s="129"/>
      <c r="P2457" s="129"/>
      <c r="Q2457" s="129"/>
    </row>
    <row r="2458" spans="15:17" x14ac:dyDescent="0.25">
      <c r="O2458" s="129"/>
      <c r="P2458" s="129"/>
      <c r="Q2458" s="129"/>
    </row>
    <row r="2459" spans="15:17" x14ac:dyDescent="0.25">
      <c r="O2459" s="129"/>
      <c r="P2459" s="129"/>
      <c r="Q2459" s="129"/>
    </row>
    <row r="2460" spans="15:17" x14ac:dyDescent="0.25">
      <c r="O2460" s="129"/>
      <c r="P2460" s="129"/>
      <c r="Q2460" s="129"/>
    </row>
    <row r="2461" spans="15:17" x14ac:dyDescent="0.25">
      <c r="O2461" s="129"/>
      <c r="P2461" s="129"/>
      <c r="Q2461" s="129"/>
    </row>
    <row r="2462" spans="15:17" x14ac:dyDescent="0.25">
      <c r="O2462" s="129"/>
      <c r="P2462" s="129"/>
      <c r="Q2462" s="129"/>
    </row>
    <row r="2463" spans="15:17" x14ac:dyDescent="0.25">
      <c r="O2463" s="129"/>
      <c r="P2463" s="129"/>
      <c r="Q2463" s="129"/>
    </row>
    <row r="2464" spans="15:17" x14ac:dyDescent="0.25">
      <c r="O2464" s="129"/>
      <c r="P2464" s="129"/>
      <c r="Q2464" s="129"/>
    </row>
    <row r="2465" spans="15:17" x14ac:dyDescent="0.25">
      <c r="O2465" s="129"/>
      <c r="P2465" s="129"/>
      <c r="Q2465" s="129"/>
    </row>
    <row r="2466" spans="15:17" x14ac:dyDescent="0.25">
      <c r="O2466" s="129"/>
      <c r="P2466" s="129"/>
      <c r="Q2466" s="129"/>
    </row>
    <row r="2467" spans="15:17" x14ac:dyDescent="0.25">
      <c r="O2467" s="129"/>
      <c r="P2467" s="129"/>
      <c r="Q2467" s="129"/>
    </row>
    <row r="2468" spans="15:17" x14ac:dyDescent="0.25">
      <c r="O2468" s="129"/>
      <c r="P2468" s="129"/>
      <c r="Q2468" s="129"/>
    </row>
    <row r="2469" spans="15:17" x14ac:dyDescent="0.25">
      <c r="O2469" s="129"/>
      <c r="P2469" s="129"/>
      <c r="Q2469" s="129"/>
    </row>
    <row r="2470" spans="15:17" x14ac:dyDescent="0.25">
      <c r="O2470" s="129"/>
      <c r="P2470" s="129"/>
      <c r="Q2470" s="129"/>
    </row>
    <row r="2471" spans="15:17" x14ac:dyDescent="0.25">
      <c r="O2471" s="129"/>
      <c r="P2471" s="129"/>
      <c r="Q2471" s="129"/>
    </row>
    <row r="2472" spans="15:17" x14ac:dyDescent="0.25">
      <c r="O2472" s="129"/>
      <c r="P2472" s="129"/>
      <c r="Q2472" s="129"/>
    </row>
    <row r="2473" spans="15:17" x14ac:dyDescent="0.25">
      <c r="O2473" s="129"/>
      <c r="P2473" s="129"/>
      <c r="Q2473" s="129"/>
    </row>
    <row r="2474" spans="15:17" x14ac:dyDescent="0.25">
      <c r="O2474" s="129"/>
      <c r="P2474" s="129"/>
      <c r="Q2474" s="129"/>
    </row>
    <row r="2475" spans="15:17" x14ac:dyDescent="0.25">
      <c r="O2475" s="129"/>
      <c r="P2475" s="129"/>
      <c r="Q2475" s="129"/>
    </row>
    <row r="2476" spans="15:17" x14ac:dyDescent="0.25">
      <c r="O2476" s="129"/>
      <c r="P2476" s="129"/>
      <c r="Q2476" s="129"/>
    </row>
    <row r="2477" spans="15:17" x14ac:dyDescent="0.25">
      <c r="O2477" s="129"/>
      <c r="P2477" s="129"/>
      <c r="Q2477" s="129"/>
    </row>
    <row r="2478" spans="15:17" x14ac:dyDescent="0.25">
      <c r="O2478" s="129"/>
      <c r="P2478" s="129"/>
      <c r="Q2478" s="129"/>
    </row>
    <row r="2479" spans="15:17" x14ac:dyDescent="0.25">
      <c r="O2479" s="129"/>
      <c r="P2479" s="129"/>
      <c r="Q2479" s="129"/>
    </row>
    <row r="2480" spans="15:17" x14ac:dyDescent="0.25">
      <c r="O2480" s="129"/>
      <c r="P2480" s="129"/>
      <c r="Q2480" s="129"/>
    </row>
    <row r="2481" spans="15:17" x14ac:dyDescent="0.25">
      <c r="O2481" s="129"/>
      <c r="P2481" s="129"/>
      <c r="Q2481" s="129"/>
    </row>
    <row r="2482" spans="15:17" x14ac:dyDescent="0.25">
      <c r="O2482" s="129"/>
      <c r="P2482" s="129"/>
      <c r="Q2482" s="129"/>
    </row>
    <row r="2483" spans="15:17" x14ac:dyDescent="0.25">
      <c r="O2483" s="129"/>
      <c r="P2483" s="129"/>
      <c r="Q2483" s="129"/>
    </row>
    <row r="2484" spans="15:17" x14ac:dyDescent="0.25">
      <c r="O2484" s="129"/>
      <c r="P2484" s="129"/>
      <c r="Q2484" s="129"/>
    </row>
    <row r="2485" spans="15:17" x14ac:dyDescent="0.25">
      <c r="O2485" s="129"/>
      <c r="P2485" s="129"/>
      <c r="Q2485" s="129"/>
    </row>
    <row r="2486" spans="15:17" x14ac:dyDescent="0.25">
      <c r="O2486" s="129"/>
      <c r="P2486" s="129"/>
      <c r="Q2486" s="129"/>
    </row>
    <row r="2487" spans="15:17" x14ac:dyDescent="0.25">
      <c r="O2487" s="129"/>
      <c r="P2487" s="129"/>
      <c r="Q2487" s="129"/>
    </row>
    <row r="2488" spans="15:17" x14ac:dyDescent="0.25">
      <c r="O2488" s="129"/>
      <c r="P2488" s="129"/>
      <c r="Q2488" s="129"/>
    </row>
    <row r="2489" spans="15:17" x14ac:dyDescent="0.25">
      <c r="O2489" s="129"/>
      <c r="P2489" s="129"/>
      <c r="Q2489" s="129"/>
    </row>
    <row r="2490" spans="15:17" x14ac:dyDescent="0.25">
      <c r="O2490" s="129"/>
      <c r="P2490" s="129"/>
      <c r="Q2490" s="129"/>
    </row>
    <row r="2491" spans="15:17" x14ac:dyDescent="0.25">
      <c r="O2491" s="129"/>
      <c r="P2491" s="129"/>
      <c r="Q2491" s="129"/>
    </row>
    <row r="2492" spans="15:17" x14ac:dyDescent="0.25">
      <c r="O2492" s="129"/>
      <c r="P2492" s="129"/>
      <c r="Q2492" s="129"/>
    </row>
    <row r="2493" spans="15:17" x14ac:dyDescent="0.25">
      <c r="O2493" s="129"/>
      <c r="P2493" s="129"/>
      <c r="Q2493" s="129"/>
    </row>
    <row r="2494" spans="15:17" x14ac:dyDescent="0.25">
      <c r="O2494" s="129"/>
      <c r="P2494" s="129"/>
      <c r="Q2494" s="129"/>
    </row>
    <row r="2495" spans="15:17" x14ac:dyDescent="0.25">
      <c r="O2495" s="129"/>
      <c r="P2495" s="129"/>
      <c r="Q2495" s="129"/>
    </row>
    <row r="2496" spans="15:17" x14ac:dyDescent="0.25">
      <c r="O2496" s="129"/>
      <c r="P2496" s="129"/>
      <c r="Q2496" s="129"/>
    </row>
    <row r="2497" spans="15:17" x14ac:dyDescent="0.25">
      <c r="O2497" s="129"/>
      <c r="P2497" s="129"/>
      <c r="Q2497" s="129"/>
    </row>
    <row r="2498" spans="15:17" x14ac:dyDescent="0.25">
      <c r="O2498" s="129"/>
      <c r="P2498" s="129"/>
      <c r="Q2498" s="129"/>
    </row>
    <row r="2499" spans="15:17" x14ac:dyDescent="0.25">
      <c r="O2499" s="129"/>
      <c r="P2499" s="129"/>
      <c r="Q2499" s="129"/>
    </row>
    <row r="2500" spans="15:17" x14ac:dyDescent="0.25">
      <c r="O2500" s="129"/>
      <c r="P2500" s="129"/>
      <c r="Q2500" s="129"/>
    </row>
    <row r="2501" spans="15:17" x14ac:dyDescent="0.25">
      <c r="O2501" s="129"/>
      <c r="P2501" s="129"/>
      <c r="Q2501" s="129"/>
    </row>
    <row r="2502" spans="15:17" x14ac:dyDescent="0.25">
      <c r="O2502" s="129"/>
      <c r="P2502" s="129"/>
      <c r="Q2502" s="129"/>
    </row>
    <row r="2503" spans="15:17" x14ac:dyDescent="0.25">
      <c r="O2503" s="129"/>
      <c r="P2503" s="129"/>
      <c r="Q2503" s="129"/>
    </row>
    <row r="2504" spans="15:17" x14ac:dyDescent="0.25">
      <c r="O2504" s="129"/>
      <c r="P2504" s="129"/>
      <c r="Q2504" s="129"/>
    </row>
    <row r="2505" spans="15:17" x14ac:dyDescent="0.25">
      <c r="O2505" s="129"/>
      <c r="P2505" s="129"/>
      <c r="Q2505" s="129"/>
    </row>
    <row r="2506" spans="15:17" x14ac:dyDescent="0.25">
      <c r="O2506" s="129"/>
      <c r="P2506" s="129"/>
      <c r="Q2506" s="129"/>
    </row>
    <row r="2507" spans="15:17" x14ac:dyDescent="0.25">
      <c r="O2507" s="129"/>
      <c r="P2507" s="129"/>
      <c r="Q2507" s="129"/>
    </row>
    <row r="2508" spans="15:17" x14ac:dyDescent="0.25">
      <c r="O2508" s="129"/>
      <c r="P2508" s="129"/>
      <c r="Q2508" s="129"/>
    </row>
    <row r="2509" spans="15:17" x14ac:dyDescent="0.25">
      <c r="O2509" s="129"/>
      <c r="P2509" s="129"/>
      <c r="Q2509" s="129"/>
    </row>
    <row r="2510" spans="15:17" x14ac:dyDescent="0.25">
      <c r="O2510" s="129"/>
      <c r="P2510" s="129"/>
      <c r="Q2510" s="129"/>
    </row>
    <row r="2511" spans="15:17" x14ac:dyDescent="0.25">
      <c r="O2511" s="129"/>
      <c r="P2511" s="129"/>
      <c r="Q2511" s="129"/>
    </row>
    <row r="2512" spans="15:17" x14ac:dyDescent="0.25">
      <c r="O2512" s="129"/>
      <c r="P2512" s="129"/>
      <c r="Q2512" s="129"/>
    </row>
    <row r="2513" spans="15:17" x14ac:dyDescent="0.25">
      <c r="O2513" s="129"/>
      <c r="P2513" s="129"/>
      <c r="Q2513" s="129"/>
    </row>
    <row r="2514" spans="15:17" x14ac:dyDescent="0.25">
      <c r="O2514" s="129"/>
      <c r="P2514" s="129"/>
      <c r="Q2514" s="129"/>
    </row>
    <row r="2515" spans="15:17" x14ac:dyDescent="0.25">
      <c r="O2515" s="129"/>
      <c r="P2515" s="129"/>
      <c r="Q2515" s="129"/>
    </row>
    <row r="2516" spans="15:17" x14ac:dyDescent="0.25">
      <c r="O2516" s="129"/>
      <c r="P2516" s="129"/>
      <c r="Q2516" s="129"/>
    </row>
    <row r="2517" spans="15:17" x14ac:dyDescent="0.25">
      <c r="O2517" s="129"/>
      <c r="P2517" s="129"/>
      <c r="Q2517" s="129"/>
    </row>
    <row r="2518" spans="15:17" x14ac:dyDescent="0.25">
      <c r="O2518" s="129"/>
      <c r="P2518" s="129"/>
      <c r="Q2518" s="129"/>
    </row>
    <row r="2519" spans="15:17" x14ac:dyDescent="0.25">
      <c r="O2519" s="129"/>
      <c r="P2519" s="129"/>
      <c r="Q2519" s="129"/>
    </row>
    <row r="2520" spans="15:17" x14ac:dyDescent="0.25">
      <c r="O2520" s="129"/>
      <c r="P2520" s="129"/>
      <c r="Q2520" s="129"/>
    </row>
    <row r="2521" spans="15:17" x14ac:dyDescent="0.25">
      <c r="O2521" s="129"/>
      <c r="P2521" s="129"/>
      <c r="Q2521" s="129"/>
    </row>
    <row r="2522" spans="15:17" x14ac:dyDescent="0.25">
      <c r="O2522" s="129"/>
      <c r="P2522" s="129"/>
      <c r="Q2522" s="129"/>
    </row>
    <row r="2523" spans="15:17" x14ac:dyDescent="0.25">
      <c r="O2523" s="129"/>
      <c r="P2523" s="129"/>
      <c r="Q2523" s="129"/>
    </row>
    <row r="2524" spans="15:17" x14ac:dyDescent="0.25">
      <c r="O2524" s="129"/>
      <c r="P2524" s="129"/>
      <c r="Q2524" s="129"/>
    </row>
    <row r="2525" spans="15:17" x14ac:dyDescent="0.25">
      <c r="O2525" s="129"/>
      <c r="P2525" s="129"/>
      <c r="Q2525" s="129"/>
    </row>
    <row r="2526" spans="15:17" x14ac:dyDescent="0.25">
      <c r="O2526" s="129"/>
      <c r="P2526" s="129"/>
      <c r="Q2526" s="129"/>
    </row>
    <row r="2527" spans="15:17" x14ac:dyDescent="0.25">
      <c r="O2527" s="129"/>
      <c r="P2527" s="129"/>
      <c r="Q2527" s="129"/>
    </row>
    <row r="2528" spans="15:17" x14ac:dyDescent="0.25">
      <c r="O2528" s="129"/>
      <c r="P2528" s="129"/>
      <c r="Q2528" s="129"/>
    </row>
    <row r="2529" spans="15:17" x14ac:dyDescent="0.25">
      <c r="O2529" s="129"/>
      <c r="P2529" s="129"/>
      <c r="Q2529" s="129"/>
    </row>
    <row r="2530" spans="15:17" x14ac:dyDescent="0.25">
      <c r="O2530" s="129"/>
      <c r="P2530" s="129"/>
      <c r="Q2530" s="129"/>
    </row>
    <row r="2531" spans="15:17" x14ac:dyDescent="0.25">
      <c r="O2531" s="129"/>
      <c r="P2531" s="129"/>
      <c r="Q2531" s="129"/>
    </row>
    <row r="2532" spans="15:17" x14ac:dyDescent="0.25">
      <c r="O2532" s="129"/>
      <c r="P2532" s="129"/>
      <c r="Q2532" s="129"/>
    </row>
    <row r="2533" spans="15:17" x14ac:dyDescent="0.25">
      <c r="O2533" s="129"/>
      <c r="P2533" s="129"/>
      <c r="Q2533" s="129"/>
    </row>
    <row r="2534" spans="15:17" x14ac:dyDescent="0.25">
      <c r="O2534" s="129"/>
      <c r="P2534" s="129"/>
      <c r="Q2534" s="129"/>
    </row>
    <row r="2535" spans="15:17" x14ac:dyDescent="0.25">
      <c r="O2535" s="129"/>
      <c r="P2535" s="129"/>
      <c r="Q2535" s="129"/>
    </row>
    <row r="2536" spans="15:17" x14ac:dyDescent="0.25">
      <c r="O2536" s="129"/>
      <c r="P2536" s="129"/>
      <c r="Q2536" s="129"/>
    </row>
    <row r="2537" spans="15:17" x14ac:dyDescent="0.25">
      <c r="O2537" s="129"/>
      <c r="P2537" s="129"/>
      <c r="Q2537" s="129"/>
    </row>
    <row r="2538" spans="15:17" x14ac:dyDescent="0.25">
      <c r="O2538" s="129"/>
      <c r="P2538" s="129"/>
      <c r="Q2538" s="129"/>
    </row>
    <row r="2539" spans="15:17" x14ac:dyDescent="0.25">
      <c r="O2539" s="129"/>
      <c r="P2539" s="129"/>
      <c r="Q2539" s="129"/>
    </row>
    <row r="2540" spans="15:17" x14ac:dyDescent="0.25">
      <c r="O2540" s="129"/>
      <c r="P2540" s="129"/>
      <c r="Q2540" s="129"/>
    </row>
    <row r="2541" spans="15:17" x14ac:dyDescent="0.25">
      <c r="O2541" s="129"/>
      <c r="P2541" s="129"/>
      <c r="Q2541" s="129"/>
    </row>
    <row r="2542" spans="15:17" x14ac:dyDescent="0.25">
      <c r="O2542" s="129"/>
      <c r="P2542" s="129"/>
      <c r="Q2542" s="129"/>
    </row>
    <row r="2543" spans="15:17" x14ac:dyDescent="0.25">
      <c r="O2543" s="129"/>
      <c r="P2543" s="129"/>
      <c r="Q2543" s="129"/>
    </row>
    <row r="2544" spans="15:17" x14ac:dyDescent="0.25">
      <c r="O2544" s="129"/>
      <c r="P2544" s="129"/>
      <c r="Q2544" s="129"/>
    </row>
    <row r="2545" spans="15:17" x14ac:dyDescent="0.25">
      <c r="O2545" s="129"/>
      <c r="P2545" s="129"/>
      <c r="Q2545" s="129"/>
    </row>
    <row r="2546" spans="15:17" x14ac:dyDescent="0.25">
      <c r="O2546" s="129"/>
      <c r="P2546" s="129"/>
      <c r="Q2546" s="129"/>
    </row>
    <row r="2547" spans="15:17" x14ac:dyDescent="0.25">
      <c r="O2547" s="129"/>
      <c r="P2547" s="129"/>
      <c r="Q2547" s="129"/>
    </row>
    <row r="2548" spans="15:17" x14ac:dyDescent="0.25">
      <c r="O2548" s="129"/>
      <c r="P2548" s="129"/>
      <c r="Q2548" s="129"/>
    </row>
    <row r="2549" spans="15:17" x14ac:dyDescent="0.25">
      <c r="O2549" s="129"/>
      <c r="P2549" s="129"/>
      <c r="Q2549" s="129"/>
    </row>
    <row r="2550" spans="15:17" x14ac:dyDescent="0.25">
      <c r="O2550" s="129"/>
      <c r="P2550" s="129"/>
      <c r="Q2550" s="129"/>
    </row>
    <row r="2551" spans="15:17" x14ac:dyDescent="0.25">
      <c r="O2551" s="129"/>
      <c r="P2551" s="129"/>
      <c r="Q2551" s="129"/>
    </row>
    <row r="2552" spans="15:17" x14ac:dyDescent="0.25">
      <c r="O2552" s="129"/>
      <c r="P2552" s="129"/>
      <c r="Q2552" s="129"/>
    </row>
    <row r="2553" spans="15:17" x14ac:dyDescent="0.25">
      <c r="O2553" s="129"/>
      <c r="P2553" s="129"/>
      <c r="Q2553" s="129"/>
    </row>
    <row r="2554" spans="15:17" x14ac:dyDescent="0.25">
      <c r="O2554" s="129"/>
      <c r="P2554" s="129"/>
      <c r="Q2554" s="129"/>
    </row>
    <row r="2555" spans="15:17" x14ac:dyDescent="0.25">
      <c r="O2555" s="129"/>
      <c r="P2555" s="129"/>
      <c r="Q2555" s="129"/>
    </row>
    <row r="2556" spans="15:17" x14ac:dyDescent="0.25">
      <c r="O2556" s="129"/>
      <c r="P2556" s="129"/>
      <c r="Q2556" s="129"/>
    </row>
    <row r="2557" spans="15:17" x14ac:dyDescent="0.25">
      <c r="O2557" s="129"/>
      <c r="P2557" s="129"/>
      <c r="Q2557" s="129"/>
    </row>
    <row r="2558" spans="15:17" x14ac:dyDescent="0.25">
      <c r="O2558" s="129"/>
      <c r="P2558" s="129"/>
      <c r="Q2558" s="129"/>
    </row>
    <row r="2559" spans="15:17" x14ac:dyDescent="0.25">
      <c r="O2559" s="129"/>
      <c r="P2559" s="129"/>
      <c r="Q2559" s="129"/>
    </row>
    <row r="2560" spans="15:17" x14ac:dyDescent="0.25">
      <c r="O2560" s="129"/>
      <c r="P2560" s="129"/>
      <c r="Q2560" s="129"/>
    </row>
    <row r="2561" spans="15:17" x14ac:dyDescent="0.25">
      <c r="O2561" s="129"/>
      <c r="P2561" s="129"/>
      <c r="Q2561" s="129"/>
    </row>
    <row r="2562" spans="15:17" x14ac:dyDescent="0.25">
      <c r="O2562" s="129"/>
      <c r="P2562" s="129"/>
      <c r="Q2562" s="129"/>
    </row>
    <row r="2563" spans="15:17" x14ac:dyDescent="0.25">
      <c r="O2563" s="129"/>
      <c r="P2563" s="129"/>
      <c r="Q2563" s="129"/>
    </row>
    <row r="2564" spans="15:17" x14ac:dyDescent="0.25">
      <c r="O2564" s="129"/>
      <c r="P2564" s="129"/>
      <c r="Q2564" s="129"/>
    </row>
    <row r="2565" spans="15:17" x14ac:dyDescent="0.25">
      <c r="O2565" s="129"/>
      <c r="P2565" s="129"/>
      <c r="Q2565" s="129"/>
    </row>
    <row r="2566" spans="15:17" x14ac:dyDescent="0.25">
      <c r="O2566" s="129"/>
      <c r="P2566" s="129"/>
      <c r="Q2566" s="129"/>
    </row>
    <row r="2567" spans="15:17" x14ac:dyDescent="0.25">
      <c r="O2567" s="129"/>
      <c r="P2567" s="129"/>
      <c r="Q2567" s="129"/>
    </row>
    <row r="2568" spans="15:17" x14ac:dyDescent="0.25">
      <c r="O2568" s="129"/>
      <c r="P2568" s="129"/>
      <c r="Q2568" s="129"/>
    </row>
    <row r="2569" spans="15:17" x14ac:dyDescent="0.25">
      <c r="O2569" s="129"/>
      <c r="P2569" s="129"/>
      <c r="Q2569" s="129"/>
    </row>
    <row r="2570" spans="15:17" x14ac:dyDescent="0.25">
      <c r="O2570" s="129"/>
      <c r="P2570" s="129"/>
      <c r="Q2570" s="129"/>
    </row>
    <row r="2571" spans="15:17" x14ac:dyDescent="0.25">
      <c r="O2571" s="129"/>
      <c r="P2571" s="129"/>
      <c r="Q2571" s="129"/>
    </row>
    <row r="2572" spans="15:17" x14ac:dyDescent="0.25">
      <c r="O2572" s="129"/>
      <c r="P2572" s="129"/>
      <c r="Q2572" s="129"/>
    </row>
    <row r="2573" spans="15:17" x14ac:dyDescent="0.25">
      <c r="O2573" s="129"/>
      <c r="P2573" s="129"/>
      <c r="Q2573" s="129"/>
    </row>
    <row r="2574" spans="15:17" x14ac:dyDescent="0.25">
      <c r="O2574" s="129"/>
      <c r="P2574" s="129"/>
      <c r="Q2574" s="129"/>
    </row>
    <row r="2575" spans="15:17" x14ac:dyDescent="0.25">
      <c r="O2575" s="129"/>
      <c r="P2575" s="129"/>
      <c r="Q2575" s="129"/>
    </row>
    <row r="2576" spans="15:17" x14ac:dyDescent="0.25">
      <c r="O2576" s="129"/>
      <c r="P2576" s="129"/>
      <c r="Q2576" s="129"/>
    </row>
    <row r="2577" spans="15:17" x14ac:dyDescent="0.25">
      <c r="O2577" s="129"/>
      <c r="P2577" s="129"/>
      <c r="Q2577" s="129"/>
    </row>
    <row r="2578" spans="15:17" x14ac:dyDescent="0.25">
      <c r="O2578" s="129"/>
      <c r="P2578" s="129"/>
      <c r="Q2578" s="129"/>
    </row>
    <row r="2579" spans="15:17" x14ac:dyDescent="0.25">
      <c r="O2579" s="129"/>
      <c r="P2579" s="129"/>
      <c r="Q2579" s="129"/>
    </row>
    <row r="2580" spans="15:17" x14ac:dyDescent="0.25">
      <c r="O2580" s="129"/>
      <c r="P2580" s="129"/>
      <c r="Q2580" s="129"/>
    </row>
    <row r="2581" spans="15:17" x14ac:dyDescent="0.25">
      <c r="O2581" s="129"/>
      <c r="P2581" s="129"/>
      <c r="Q2581" s="129"/>
    </row>
    <row r="2582" spans="15:17" x14ac:dyDescent="0.25">
      <c r="O2582" s="129"/>
      <c r="P2582" s="129"/>
      <c r="Q2582" s="129"/>
    </row>
    <row r="2583" spans="15:17" x14ac:dyDescent="0.25">
      <c r="O2583" s="129"/>
      <c r="P2583" s="129"/>
      <c r="Q2583" s="129"/>
    </row>
    <row r="2584" spans="15:17" x14ac:dyDescent="0.25">
      <c r="O2584" s="129"/>
      <c r="P2584" s="129"/>
      <c r="Q2584" s="129"/>
    </row>
    <row r="2585" spans="15:17" x14ac:dyDescent="0.25">
      <c r="O2585" s="129"/>
      <c r="P2585" s="129"/>
      <c r="Q2585" s="129"/>
    </row>
    <row r="2586" spans="15:17" x14ac:dyDescent="0.25">
      <c r="O2586" s="129"/>
      <c r="P2586" s="129"/>
      <c r="Q2586" s="129"/>
    </row>
    <row r="2587" spans="15:17" x14ac:dyDescent="0.25">
      <c r="O2587" s="129"/>
      <c r="P2587" s="129"/>
      <c r="Q2587" s="129"/>
    </row>
    <row r="2588" spans="15:17" x14ac:dyDescent="0.25">
      <c r="O2588" s="129"/>
      <c r="P2588" s="129"/>
      <c r="Q2588" s="129"/>
    </row>
    <row r="2589" spans="15:17" x14ac:dyDescent="0.25">
      <c r="O2589" s="129"/>
      <c r="P2589" s="129"/>
      <c r="Q2589" s="129"/>
    </row>
    <row r="2590" spans="15:17" x14ac:dyDescent="0.25">
      <c r="O2590" s="129"/>
      <c r="P2590" s="129"/>
      <c r="Q2590" s="129"/>
    </row>
    <row r="2591" spans="15:17" x14ac:dyDescent="0.25">
      <c r="O2591" s="129"/>
      <c r="P2591" s="129"/>
      <c r="Q2591" s="129"/>
    </row>
    <row r="2592" spans="15:17" x14ac:dyDescent="0.25">
      <c r="O2592" s="129"/>
      <c r="P2592" s="129"/>
      <c r="Q2592" s="129"/>
    </row>
    <row r="2593" spans="15:17" x14ac:dyDescent="0.25">
      <c r="O2593" s="129"/>
      <c r="P2593" s="129"/>
      <c r="Q2593" s="129"/>
    </row>
    <row r="2594" spans="15:17" x14ac:dyDescent="0.25">
      <c r="O2594" s="129"/>
      <c r="P2594" s="129"/>
      <c r="Q2594" s="129"/>
    </row>
    <row r="2595" spans="15:17" x14ac:dyDescent="0.25">
      <c r="O2595" s="129"/>
      <c r="P2595" s="129"/>
      <c r="Q2595" s="129"/>
    </row>
    <row r="2596" spans="15:17" x14ac:dyDescent="0.25">
      <c r="O2596" s="129"/>
      <c r="P2596" s="129"/>
      <c r="Q2596" s="129"/>
    </row>
    <row r="2597" spans="15:17" x14ac:dyDescent="0.25">
      <c r="O2597" s="129"/>
      <c r="P2597" s="129"/>
      <c r="Q2597" s="129"/>
    </row>
    <row r="2598" spans="15:17" x14ac:dyDescent="0.25">
      <c r="O2598" s="129"/>
      <c r="P2598" s="129"/>
      <c r="Q2598" s="129"/>
    </row>
    <row r="2599" spans="15:17" x14ac:dyDescent="0.25">
      <c r="O2599" s="129"/>
      <c r="P2599" s="129"/>
      <c r="Q2599" s="129"/>
    </row>
    <row r="2600" spans="15:17" x14ac:dyDescent="0.25">
      <c r="O2600" s="129"/>
      <c r="P2600" s="129"/>
      <c r="Q2600" s="129"/>
    </row>
    <row r="2601" spans="15:17" x14ac:dyDescent="0.25">
      <c r="O2601" s="129"/>
      <c r="P2601" s="129"/>
      <c r="Q2601" s="129"/>
    </row>
    <row r="2602" spans="15:17" x14ac:dyDescent="0.25">
      <c r="O2602" s="129"/>
      <c r="P2602" s="129"/>
      <c r="Q2602" s="129"/>
    </row>
    <row r="2603" spans="15:17" x14ac:dyDescent="0.25">
      <c r="O2603" s="129"/>
      <c r="P2603" s="129"/>
      <c r="Q2603" s="129"/>
    </row>
    <row r="2604" spans="15:17" x14ac:dyDescent="0.25">
      <c r="O2604" s="129"/>
      <c r="P2604" s="129"/>
      <c r="Q2604" s="129"/>
    </row>
    <row r="2605" spans="15:17" x14ac:dyDescent="0.25">
      <c r="O2605" s="129"/>
      <c r="P2605" s="129"/>
      <c r="Q2605" s="129"/>
    </row>
    <row r="2606" spans="15:17" x14ac:dyDescent="0.25">
      <c r="O2606" s="129"/>
      <c r="P2606" s="129"/>
      <c r="Q2606" s="129"/>
    </row>
    <row r="2607" spans="15:17" x14ac:dyDescent="0.25">
      <c r="O2607" s="129"/>
      <c r="P2607" s="129"/>
      <c r="Q2607" s="129"/>
    </row>
    <row r="2608" spans="15:17" x14ac:dyDescent="0.25">
      <c r="O2608" s="129"/>
      <c r="P2608" s="129"/>
      <c r="Q2608" s="129"/>
    </row>
    <row r="2609" spans="15:17" x14ac:dyDescent="0.25">
      <c r="O2609" s="129"/>
      <c r="P2609" s="129"/>
      <c r="Q2609" s="129"/>
    </row>
    <row r="2610" spans="15:17" x14ac:dyDescent="0.25">
      <c r="O2610" s="129"/>
      <c r="P2610" s="129"/>
      <c r="Q2610" s="129"/>
    </row>
    <row r="2611" spans="15:17" x14ac:dyDescent="0.25">
      <c r="O2611" s="129"/>
      <c r="P2611" s="129"/>
      <c r="Q2611" s="129"/>
    </row>
    <row r="2612" spans="15:17" x14ac:dyDescent="0.25">
      <c r="O2612" s="129"/>
      <c r="P2612" s="129"/>
      <c r="Q2612" s="129"/>
    </row>
    <row r="2613" spans="15:17" x14ac:dyDescent="0.25">
      <c r="O2613" s="129"/>
      <c r="P2613" s="129"/>
      <c r="Q2613" s="129"/>
    </row>
    <row r="2614" spans="15:17" x14ac:dyDescent="0.25">
      <c r="O2614" s="129"/>
      <c r="P2614" s="129"/>
      <c r="Q2614" s="129"/>
    </row>
    <row r="2615" spans="15:17" x14ac:dyDescent="0.25">
      <c r="O2615" s="129"/>
      <c r="P2615" s="129"/>
      <c r="Q2615" s="129"/>
    </row>
    <row r="2616" spans="15:17" x14ac:dyDescent="0.25">
      <c r="O2616" s="129"/>
      <c r="P2616" s="129"/>
      <c r="Q2616" s="129"/>
    </row>
    <row r="2617" spans="15:17" x14ac:dyDescent="0.25">
      <c r="O2617" s="129"/>
      <c r="P2617" s="129"/>
      <c r="Q2617" s="129"/>
    </row>
    <row r="2618" spans="15:17" x14ac:dyDescent="0.25">
      <c r="O2618" s="129"/>
      <c r="P2618" s="129"/>
      <c r="Q2618" s="129"/>
    </row>
    <row r="2619" spans="15:17" x14ac:dyDescent="0.25">
      <c r="O2619" s="129"/>
      <c r="P2619" s="129"/>
      <c r="Q2619" s="129"/>
    </row>
    <row r="2620" spans="15:17" x14ac:dyDescent="0.25">
      <c r="O2620" s="129"/>
      <c r="P2620" s="129"/>
      <c r="Q2620" s="129"/>
    </row>
    <row r="2621" spans="15:17" x14ac:dyDescent="0.25">
      <c r="O2621" s="129"/>
      <c r="P2621" s="129"/>
      <c r="Q2621" s="129"/>
    </row>
    <row r="2622" spans="15:17" x14ac:dyDescent="0.25">
      <c r="O2622" s="129"/>
      <c r="P2622" s="129"/>
      <c r="Q2622" s="129"/>
    </row>
    <row r="2623" spans="15:17" x14ac:dyDescent="0.25">
      <c r="O2623" s="129"/>
      <c r="P2623" s="129"/>
      <c r="Q2623" s="129"/>
    </row>
    <row r="2624" spans="15:17" x14ac:dyDescent="0.25">
      <c r="O2624" s="129"/>
      <c r="P2624" s="129"/>
      <c r="Q2624" s="129"/>
    </row>
    <row r="2625" spans="15:17" x14ac:dyDescent="0.25">
      <c r="O2625" s="129"/>
      <c r="P2625" s="129"/>
      <c r="Q2625" s="129"/>
    </row>
    <row r="2626" spans="15:17" x14ac:dyDescent="0.25">
      <c r="O2626" s="129"/>
      <c r="P2626" s="129"/>
      <c r="Q2626" s="129"/>
    </row>
    <row r="2627" spans="15:17" x14ac:dyDescent="0.25">
      <c r="O2627" s="129"/>
      <c r="P2627" s="129"/>
      <c r="Q2627" s="129"/>
    </row>
    <row r="2628" spans="15:17" x14ac:dyDescent="0.25">
      <c r="O2628" s="129"/>
      <c r="P2628" s="129"/>
      <c r="Q2628" s="129"/>
    </row>
    <row r="2629" spans="15:17" x14ac:dyDescent="0.25">
      <c r="O2629" s="129"/>
      <c r="P2629" s="129"/>
      <c r="Q2629" s="129"/>
    </row>
    <row r="2630" spans="15:17" x14ac:dyDescent="0.25">
      <c r="O2630" s="129"/>
      <c r="P2630" s="129"/>
      <c r="Q2630" s="129"/>
    </row>
    <row r="2631" spans="15:17" x14ac:dyDescent="0.25">
      <c r="O2631" s="129"/>
      <c r="P2631" s="129"/>
      <c r="Q2631" s="129"/>
    </row>
    <row r="2632" spans="15:17" x14ac:dyDescent="0.25">
      <c r="O2632" s="129"/>
      <c r="P2632" s="129"/>
      <c r="Q2632" s="129"/>
    </row>
    <row r="2633" spans="15:17" x14ac:dyDescent="0.25">
      <c r="O2633" s="129"/>
      <c r="P2633" s="129"/>
      <c r="Q2633" s="129"/>
    </row>
    <row r="2634" spans="15:17" x14ac:dyDescent="0.25">
      <c r="O2634" s="129"/>
      <c r="P2634" s="129"/>
      <c r="Q2634" s="129"/>
    </row>
    <row r="2635" spans="15:17" x14ac:dyDescent="0.25">
      <c r="O2635" s="129"/>
      <c r="P2635" s="129"/>
      <c r="Q2635" s="129"/>
    </row>
    <row r="2636" spans="15:17" x14ac:dyDescent="0.25">
      <c r="O2636" s="129"/>
      <c r="P2636" s="129"/>
      <c r="Q2636" s="129"/>
    </row>
    <row r="2637" spans="15:17" x14ac:dyDescent="0.25">
      <c r="O2637" s="129"/>
      <c r="P2637" s="129"/>
      <c r="Q2637" s="129"/>
    </row>
    <row r="2638" spans="15:17" x14ac:dyDescent="0.25">
      <c r="O2638" s="129"/>
      <c r="P2638" s="129"/>
      <c r="Q2638" s="129"/>
    </row>
    <row r="2639" spans="15:17" x14ac:dyDescent="0.25">
      <c r="O2639" s="129"/>
      <c r="P2639" s="129"/>
      <c r="Q2639" s="129"/>
    </row>
    <row r="2640" spans="15:17" x14ac:dyDescent="0.25">
      <c r="O2640" s="129"/>
      <c r="P2640" s="129"/>
      <c r="Q2640" s="129"/>
    </row>
    <row r="2641" spans="15:17" x14ac:dyDescent="0.25">
      <c r="O2641" s="129"/>
      <c r="P2641" s="129"/>
      <c r="Q2641" s="129"/>
    </row>
    <row r="2642" spans="15:17" x14ac:dyDescent="0.25">
      <c r="O2642" s="129"/>
      <c r="P2642" s="129"/>
      <c r="Q2642" s="129"/>
    </row>
    <row r="2643" spans="15:17" x14ac:dyDescent="0.25">
      <c r="O2643" s="129"/>
      <c r="P2643" s="129"/>
      <c r="Q2643" s="129"/>
    </row>
    <row r="2644" spans="15:17" x14ac:dyDescent="0.25">
      <c r="O2644" s="129"/>
      <c r="P2644" s="129"/>
      <c r="Q2644" s="129"/>
    </row>
    <row r="2645" spans="15:17" x14ac:dyDescent="0.25">
      <c r="O2645" s="129"/>
      <c r="P2645" s="129"/>
      <c r="Q2645" s="129"/>
    </row>
    <row r="2646" spans="15:17" x14ac:dyDescent="0.25">
      <c r="O2646" s="129"/>
      <c r="P2646" s="129"/>
      <c r="Q2646" s="129"/>
    </row>
    <row r="2647" spans="15:17" x14ac:dyDescent="0.25">
      <c r="O2647" s="129"/>
      <c r="P2647" s="129"/>
      <c r="Q2647" s="129"/>
    </row>
    <row r="2648" spans="15:17" x14ac:dyDescent="0.25">
      <c r="O2648" s="129"/>
      <c r="P2648" s="129"/>
      <c r="Q2648" s="129"/>
    </row>
    <row r="2649" spans="15:17" x14ac:dyDescent="0.25">
      <c r="O2649" s="129"/>
      <c r="P2649" s="129"/>
      <c r="Q2649" s="129"/>
    </row>
    <row r="2650" spans="15:17" x14ac:dyDescent="0.25">
      <c r="O2650" s="129"/>
      <c r="P2650" s="129"/>
      <c r="Q2650" s="129"/>
    </row>
    <row r="2651" spans="15:17" x14ac:dyDescent="0.25">
      <c r="O2651" s="129"/>
      <c r="P2651" s="129"/>
      <c r="Q2651" s="129"/>
    </row>
    <row r="2652" spans="15:17" x14ac:dyDescent="0.25">
      <c r="O2652" s="129"/>
      <c r="P2652" s="129"/>
      <c r="Q2652" s="129"/>
    </row>
    <row r="2653" spans="15:17" x14ac:dyDescent="0.25">
      <c r="O2653" s="129"/>
      <c r="P2653" s="129"/>
      <c r="Q2653" s="129"/>
    </row>
    <row r="2654" spans="15:17" x14ac:dyDescent="0.25">
      <c r="O2654" s="129"/>
      <c r="P2654" s="129"/>
      <c r="Q2654" s="129"/>
    </row>
    <row r="2655" spans="15:17" x14ac:dyDescent="0.25">
      <c r="O2655" s="129"/>
      <c r="P2655" s="129"/>
      <c r="Q2655" s="129"/>
    </row>
    <row r="2656" spans="15:17" x14ac:dyDescent="0.25">
      <c r="O2656" s="129"/>
      <c r="P2656" s="129"/>
      <c r="Q2656" s="129"/>
    </row>
    <row r="2657" spans="15:17" x14ac:dyDescent="0.25">
      <c r="O2657" s="129"/>
      <c r="P2657" s="129"/>
      <c r="Q2657" s="129"/>
    </row>
    <row r="2658" spans="15:17" x14ac:dyDescent="0.25">
      <c r="O2658" s="129"/>
      <c r="P2658" s="129"/>
      <c r="Q2658" s="129"/>
    </row>
    <row r="2659" spans="15:17" x14ac:dyDescent="0.25">
      <c r="O2659" s="129"/>
      <c r="P2659" s="129"/>
      <c r="Q2659" s="129"/>
    </row>
    <row r="2660" spans="15:17" x14ac:dyDescent="0.25">
      <c r="O2660" s="129"/>
      <c r="P2660" s="129"/>
      <c r="Q2660" s="129"/>
    </row>
    <row r="2661" spans="15:17" x14ac:dyDescent="0.25">
      <c r="O2661" s="129"/>
      <c r="P2661" s="129"/>
      <c r="Q2661" s="129"/>
    </row>
    <row r="2662" spans="15:17" x14ac:dyDescent="0.25">
      <c r="O2662" s="129"/>
      <c r="P2662" s="129"/>
      <c r="Q2662" s="129"/>
    </row>
    <row r="2663" spans="15:17" x14ac:dyDescent="0.25">
      <c r="O2663" s="129"/>
      <c r="P2663" s="129"/>
      <c r="Q2663" s="129"/>
    </row>
    <row r="2664" spans="15:17" x14ac:dyDescent="0.25">
      <c r="O2664" s="129"/>
      <c r="P2664" s="129"/>
      <c r="Q2664" s="129"/>
    </row>
    <row r="2665" spans="15:17" x14ac:dyDescent="0.25">
      <c r="O2665" s="129"/>
      <c r="P2665" s="129"/>
      <c r="Q2665" s="129"/>
    </row>
    <row r="2666" spans="15:17" x14ac:dyDescent="0.25">
      <c r="O2666" s="129"/>
      <c r="P2666" s="129"/>
      <c r="Q2666" s="129"/>
    </row>
    <row r="2667" spans="15:17" x14ac:dyDescent="0.25">
      <c r="O2667" s="129"/>
      <c r="P2667" s="129"/>
      <c r="Q2667" s="129"/>
    </row>
    <row r="2668" spans="15:17" x14ac:dyDescent="0.25">
      <c r="O2668" s="129"/>
      <c r="P2668" s="129"/>
      <c r="Q2668" s="129"/>
    </row>
    <row r="2669" spans="15:17" x14ac:dyDescent="0.25">
      <c r="O2669" s="129"/>
      <c r="P2669" s="129"/>
      <c r="Q2669" s="129"/>
    </row>
    <row r="2670" spans="15:17" x14ac:dyDescent="0.25">
      <c r="O2670" s="129"/>
      <c r="P2670" s="129"/>
      <c r="Q2670" s="129"/>
    </row>
    <row r="2671" spans="15:17" x14ac:dyDescent="0.25">
      <c r="O2671" s="129"/>
      <c r="P2671" s="129"/>
      <c r="Q2671" s="129"/>
    </row>
    <row r="2672" spans="15:17" x14ac:dyDescent="0.25">
      <c r="O2672" s="129"/>
      <c r="P2672" s="129"/>
      <c r="Q2672" s="129"/>
    </row>
    <row r="2673" spans="15:17" x14ac:dyDescent="0.25">
      <c r="O2673" s="129"/>
      <c r="P2673" s="129"/>
      <c r="Q2673" s="129"/>
    </row>
    <row r="2674" spans="15:17" x14ac:dyDescent="0.25">
      <c r="O2674" s="129"/>
      <c r="P2674" s="129"/>
      <c r="Q2674" s="129"/>
    </row>
    <row r="2675" spans="15:17" x14ac:dyDescent="0.25">
      <c r="O2675" s="129"/>
      <c r="P2675" s="129"/>
      <c r="Q2675" s="129"/>
    </row>
    <row r="2676" spans="15:17" x14ac:dyDescent="0.25">
      <c r="O2676" s="129"/>
      <c r="P2676" s="129"/>
      <c r="Q2676" s="129"/>
    </row>
    <row r="2677" spans="15:17" x14ac:dyDescent="0.25">
      <c r="O2677" s="129"/>
      <c r="P2677" s="129"/>
      <c r="Q2677" s="129"/>
    </row>
    <row r="2678" spans="15:17" x14ac:dyDescent="0.25">
      <c r="O2678" s="129"/>
      <c r="P2678" s="129"/>
      <c r="Q2678" s="129"/>
    </row>
    <row r="2679" spans="15:17" x14ac:dyDescent="0.25">
      <c r="O2679" s="129"/>
      <c r="P2679" s="129"/>
      <c r="Q2679" s="129"/>
    </row>
    <row r="2680" spans="15:17" x14ac:dyDescent="0.25">
      <c r="O2680" s="129"/>
      <c r="P2680" s="129"/>
      <c r="Q2680" s="129"/>
    </row>
    <row r="2681" spans="15:17" x14ac:dyDescent="0.25">
      <c r="O2681" s="129"/>
      <c r="P2681" s="129"/>
      <c r="Q2681" s="129"/>
    </row>
    <row r="2682" spans="15:17" x14ac:dyDescent="0.25">
      <c r="O2682" s="129"/>
      <c r="P2682" s="129"/>
      <c r="Q2682" s="129"/>
    </row>
    <row r="2683" spans="15:17" x14ac:dyDescent="0.25">
      <c r="O2683" s="129"/>
      <c r="P2683" s="129"/>
      <c r="Q2683" s="129"/>
    </row>
    <row r="2684" spans="15:17" x14ac:dyDescent="0.25">
      <c r="O2684" s="129"/>
      <c r="P2684" s="129"/>
      <c r="Q2684" s="129"/>
    </row>
    <row r="2685" spans="15:17" x14ac:dyDescent="0.25">
      <c r="O2685" s="129"/>
      <c r="P2685" s="129"/>
      <c r="Q2685" s="129"/>
    </row>
    <row r="2686" spans="15:17" x14ac:dyDescent="0.25">
      <c r="O2686" s="129"/>
      <c r="P2686" s="129"/>
      <c r="Q2686" s="129"/>
    </row>
    <row r="2687" spans="15:17" x14ac:dyDescent="0.25">
      <c r="O2687" s="129"/>
      <c r="P2687" s="129"/>
      <c r="Q2687" s="129"/>
    </row>
    <row r="2688" spans="15:17" x14ac:dyDescent="0.25">
      <c r="O2688" s="129"/>
      <c r="P2688" s="129"/>
      <c r="Q2688" s="129"/>
    </row>
    <row r="2689" spans="15:17" x14ac:dyDescent="0.25">
      <c r="O2689" s="129"/>
      <c r="P2689" s="129"/>
      <c r="Q2689" s="129"/>
    </row>
    <row r="2690" spans="15:17" x14ac:dyDescent="0.25">
      <c r="O2690" s="129"/>
      <c r="P2690" s="129"/>
      <c r="Q2690" s="129"/>
    </row>
    <row r="2691" spans="15:17" x14ac:dyDescent="0.25">
      <c r="O2691" s="129"/>
      <c r="P2691" s="129"/>
      <c r="Q2691" s="129"/>
    </row>
    <row r="2692" spans="15:17" x14ac:dyDescent="0.25">
      <c r="O2692" s="129"/>
      <c r="P2692" s="129"/>
      <c r="Q2692" s="129"/>
    </row>
    <row r="2693" spans="15:17" x14ac:dyDescent="0.25">
      <c r="O2693" s="129"/>
      <c r="P2693" s="129"/>
      <c r="Q2693" s="129"/>
    </row>
    <row r="2694" spans="15:17" x14ac:dyDescent="0.25">
      <c r="O2694" s="129"/>
      <c r="P2694" s="129"/>
      <c r="Q2694" s="129"/>
    </row>
    <row r="2695" spans="15:17" x14ac:dyDescent="0.25">
      <c r="O2695" s="129"/>
      <c r="P2695" s="129"/>
      <c r="Q2695" s="129"/>
    </row>
    <row r="2696" spans="15:17" x14ac:dyDescent="0.25">
      <c r="O2696" s="129"/>
      <c r="P2696" s="129"/>
      <c r="Q2696" s="129"/>
    </row>
    <row r="2697" spans="15:17" x14ac:dyDescent="0.25">
      <c r="O2697" s="129"/>
      <c r="P2697" s="129"/>
      <c r="Q2697" s="129"/>
    </row>
    <row r="2698" spans="15:17" x14ac:dyDescent="0.25">
      <c r="O2698" s="129"/>
      <c r="P2698" s="129"/>
      <c r="Q2698" s="129"/>
    </row>
    <row r="2699" spans="15:17" x14ac:dyDescent="0.25">
      <c r="O2699" s="129"/>
      <c r="P2699" s="129"/>
      <c r="Q2699" s="129"/>
    </row>
    <row r="2700" spans="15:17" x14ac:dyDescent="0.25">
      <c r="O2700" s="129"/>
      <c r="P2700" s="129"/>
      <c r="Q2700" s="129"/>
    </row>
    <row r="2701" spans="15:17" x14ac:dyDescent="0.25">
      <c r="O2701" s="129"/>
      <c r="P2701" s="129"/>
      <c r="Q2701" s="129"/>
    </row>
    <row r="2702" spans="15:17" x14ac:dyDescent="0.25">
      <c r="O2702" s="129"/>
      <c r="P2702" s="129"/>
      <c r="Q2702" s="129"/>
    </row>
    <row r="2703" spans="15:17" x14ac:dyDescent="0.25">
      <c r="O2703" s="129"/>
      <c r="P2703" s="129"/>
      <c r="Q2703" s="129"/>
    </row>
    <row r="2704" spans="15:17" x14ac:dyDescent="0.25">
      <c r="O2704" s="129"/>
      <c r="P2704" s="129"/>
      <c r="Q2704" s="129"/>
    </row>
    <row r="2705" spans="15:17" x14ac:dyDescent="0.25">
      <c r="O2705" s="129"/>
      <c r="P2705" s="129"/>
      <c r="Q2705" s="129"/>
    </row>
    <row r="2706" spans="15:17" x14ac:dyDescent="0.25">
      <c r="O2706" s="129"/>
      <c r="P2706" s="129"/>
      <c r="Q2706" s="129"/>
    </row>
    <row r="2707" spans="15:17" x14ac:dyDescent="0.25">
      <c r="O2707" s="129"/>
      <c r="P2707" s="129"/>
      <c r="Q2707" s="129"/>
    </row>
    <row r="2708" spans="15:17" x14ac:dyDescent="0.25">
      <c r="O2708" s="129"/>
      <c r="P2708" s="129"/>
      <c r="Q2708" s="129"/>
    </row>
    <row r="2709" spans="15:17" x14ac:dyDescent="0.25">
      <c r="O2709" s="129"/>
      <c r="P2709" s="129"/>
      <c r="Q2709" s="129"/>
    </row>
    <row r="2710" spans="15:17" x14ac:dyDescent="0.25">
      <c r="O2710" s="129"/>
      <c r="P2710" s="129"/>
      <c r="Q2710" s="129"/>
    </row>
    <row r="2711" spans="15:17" x14ac:dyDescent="0.25">
      <c r="O2711" s="129"/>
      <c r="P2711" s="129"/>
      <c r="Q2711" s="129"/>
    </row>
    <row r="2712" spans="15:17" x14ac:dyDescent="0.25">
      <c r="O2712" s="129"/>
      <c r="P2712" s="129"/>
      <c r="Q2712" s="129"/>
    </row>
    <row r="2713" spans="15:17" x14ac:dyDescent="0.25">
      <c r="O2713" s="129"/>
      <c r="P2713" s="129"/>
      <c r="Q2713" s="129"/>
    </row>
    <row r="2714" spans="15:17" x14ac:dyDescent="0.25">
      <c r="O2714" s="129"/>
      <c r="P2714" s="129"/>
      <c r="Q2714" s="129"/>
    </row>
    <row r="2715" spans="15:17" x14ac:dyDescent="0.25">
      <c r="O2715" s="129"/>
      <c r="P2715" s="129"/>
      <c r="Q2715" s="129"/>
    </row>
    <row r="2716" spans="15:17" x14ac:dyDescent="0.25">
      <c r="O2716" s="129"/>
      <c r="P2716" s="129"/>
      <c r="Q2716" s="129"/>
    </row>
    <row r="2717" spans="15:17" x14ac:dyDescent="0.25">
      <c r="O2717" s="129"/>
      <c r="P2717" s="129"/>
      <c r="Q2717" s="129"/>
    </row>
    <row r="2718" spans="15:17" x14ac:dyDescent="0.25">
      <c r="O2718" s="129"/>
      <c r="P2718" s="129"/>
      <c r="Q2718" s="129"/>
    </row>
    <row r="2719" spans="15:17" x14ac:dyDescent="0.25">
      <c r="O2719" s="129"/>
      <c r="P2719" s="129"/>
      <c r="Q2719" s="129"/>
    </row>
    <row r="2720" spans="15:17" x14ac:dyDescent="0.25">
      <c r="O2720" s="129"/>
      <c r="P2720" s="129"/>
      <c r="Q2720" s="129"/>
    </row>
    <row r="2721" spans="15:17" x14ac:dyDescent="0.25">
      <c r="O2721" s="129"/>
      <c r="P2721" s="129"/>
      <c r="Q2721" s="129"/>
    </row>
    <row r="2722" spans="15:17" x14ac:dyDescent="0.25">
      <c r="O2722" s="129"/>
      <c r="P2722" s="129"/>
      <c r="Q2722" s="129"/>
    </row>
    <row r="2723" spans="15:17" x14ac:dyDescent="0.25">
      <c r="O2723" s="129"/>
      <c r="P2723" s="129"/>
      <c r="Q2723" s="129"/>
    </row>
    <row r="2724" spans="15:17" x14ac:dyDescent="0.25">
      <c r="O2724" s="129"/>
      <c r="P2724" s="129"/>
      <c r="Q2724" s="129"/>
    </row>
    <row r="2725" spans="15:17" x14ac:dyDescent="0.25">
      <c r="O2725" s="129"/>
      <c r="P2725" s="129"/>
      <c r="Q2725" s="129"/>
    </row>
    <row r="2726" spans="15:17" x14ac:dyDescent="0.25">
      <c r="O2726" s="129"/>
      <c r="P2726" s="129"/>
      <c r="Q2726" s="129"/>
    </row>
    <row r="2727" spans="15:17" x14ac:dyDescent="0.25">
      <c r="O2727" s="129"/>
      <c r="P2727" s="129"/>
      <c r="Q2727" s="129"/>
    </row>
    <row r="2728" spans="15:17" x14ac:dyDescent="0.25">
      <c r="O2728" s="129"/>
      <c r="P2728" s="129"/>
      <c r="Q2728" s="129"/>
    </row>
    <row r="2729" spans="15:17" x14ac:dyDescent="0.25">
      <c r="O2729" s="129"/>
      <c r="P2729" s="129"/>
      <c r="Q2729" s="129"/>
    </row>
    <row r="2730" spans="15:17" x14ac:dyDescent="0.25">
      <c r="O2730" s="129"/>
      <c r="P2730" s="129"/>
      <c r="Q2730" s="129"/>
    </row>
    <row r="2731" spans="15:17" x14ac:dyDescent="0.25">
      <c r="O2731" s="129"/>
      <c r="P2731" s="129"/>
      <c r="Q2731" s="129"/>
    </row>
    <row r="2732" spans="15:17" x14ac:dyDescent="0.25">
      <c r="O2732" s="129"/>
      <c r="P2732" s="129"/>
      <c r="Q2732" s="129"/>
    </row>
    <row r="2733" spans="15:17" x14ac:dyDescent="0.25">
      <c r="O2733" s="129"/>
      <c r="P2733" s="129"/>
      <c r="Q2733" s="129"/>
    </row>
    <row r="2734" spans="15:17" x14ac:dyDescent="0.25">
      <c r="O2734" s="129"/>
      <c r="P2734" s="129"/>
      <c r="Q2734" s="129"/>
    </row>
    <row r="2735" spans="15:17" x14ac:dyDescent="0.25">
      <c r="O2735" s="129"/>
      <c r="P2735" s="129"/>
      <c r="Q2735" s="129"/>
    </row>
    <row r="2736" spans="15:17" x14ac:dyDescent="0.25">
      <c r="O2736" s="129"/>
      <c r="P2736" s="129"/>
      <c r="Q2736" s="129"/>
    </row>
    <row r="2737" spans="15:17" x14ac:dyDescent="0.25">
      <c r="O2737" s="129"/>
      <c r="P2737" s="129"/>
      <c r="Q2737" s="129"/>
    </row>
    <row r="2738" spans="15:17" x14ac:dyDescent="0.25">
      <c r="O2738" s="129"/>
      <c r="P2738" s="129"/>
      <c r="Q2738" s="129"/>
    </row>
    <row r="2739" spans="15:17" x14ac:dyDescent="0.25">
      <c r="O2739" s="129"/>
      <c r="P2739" s="129"/>
      <c r="Q2739" s="129"/>
    </row>
    <row r="2740" spans="15:17" x14ac:dyDescent="0.25">
      <c r="O2740" s="129"/>
      <c r="P2740" s="129"/>
      <c r="Q2740" s="129"/>
    </row>
    <row r="2741" spans="15:17" x14ac:dyDescent="0.25">
      <c r="O2741" s="129"/>
      <c r="P2741" s="129"/>
      <c r="Q2741" s="129"/>
    </row>
    <row r="2742" spans="15:17" x14ac:dyDescent="0.25">
      <c r="O2742" s="129"/>
      <c r="P2742" s="129"/>
      <c r="Q2742" s="129"/>
    </row>
    <row r="2743" spans="15:17" x14ac:dyDescent="0.25">
      <c r="O2743" s="129"/>
      <c r="P2743" s="129"/>
      <c r="Q2743" s="129"/>
    </row>
    <row r="2744" spans="15:17" x14ac:dyDescent="0.25">
      <c r="O2744" s="129"/>
      <c r="P2744" s="129"/>
      <c r="Q2744" s="129"/>
    </row>
    <row r="2745" spans="15:17" x14ac:dyDescent="0.25">
      <c r="O2745" s="129"/>
      <c r="P2745" s="129"/>
      <c r="Q2745" s="129"/>
    </row>
    <row r="2746" spans="15:17" x14ac:dyDescent="0.25">
      <c r="O2746" s="129"/>
      <c r="P2746" s="129"/>
      <c r="Q2746" s="129"/>
    </row>
    <row r="2747" spans="15:17" x14ac:dyDescent="0.25">
      <c r="O2747" s="129"/>
      <c r="P2747" s="129"/>
      <c r="Q2747" s="129"/>
    </row>
    <row r="2748" spans="15:17" x14ac:dyDescent="0.25">
      <c r="O2748" s="129"/>
      <c r="P2748" s="129"/>
      <c r="Q2748" s="129"/>
    </row>
    <row r="2749" spans="15:17" x14ac:dyDescent="0.25">
      <c r="O2749" s="129"/>
      <c r="P2749" s="129"/>
      <c r="Q2749" s="129"/>
    </row>
    <row r="2750" spans="15:17" x14ac:dyDescent="0.25">
      <c r="O2750" s="129"/>
      <c r="P2750" s="129"/>
      <c r="Q2750" s="129"/>
    </row>
    <row r="2751" spans="15:17" x14ac:dyDescent="0.25">
      <c r="O2751" s="129"/>
      <c r="P2751" s="129"/>
      <c r="Q2751" s="129"/>
    </row>
    <row r="2752" spans="15:17" x14ac:dyDescent="0.25">
      <c r="O2752" s="129"/>
      <c r="P2752" s="129"/>
      <c r="Q2752" s="129"/>
    </row>
    <row r="2753" spans="15:17" x14ac:dyDescent="0.25">
      <c r="O2753" s="129"/>
      <c r="P2753" s="129"/>
      <c r="Q2753" s="129"/>
    </row>
    <row r="2754" spans="15:17" x14ac:dyDescent="0.25">
      <c r="O2754" s="129"/>
      <c r="P2754" s="129"/>
      <c r="Q2754" s="129"/>
    </row>
    <row r="2755" spans="15:17" x14ac:dyDescent="0.25">
      <c r="O2755" s="129"/>
      <c r="P2755" s="129"/>
      <c r="Q2755" s="129"/>
    </row>
    <row r="2756" spans="15:17" x14ac:dyDescent="0.25">
      <c r="O2756" s="129"/>
      <c r="P2756" s="129"/>
      <c r="Q2756" s="129"/>
    </row>
    <row r="2757" spans="15:17" x14ac:dyDescent="0.25">
      <c r="O2757" s="129"/>
      <c r="P2757" s="129"/>
      <c r="Q2757" s="129"/>
    </row>
    <row r="2758" spans="15:17" x14ac:dyDescent="0.25">
      <c r="O2758" s="129"/>
      <c r="P2758" s="129"/>
      <c r="Q2758" s="129"/>
    </row>
    <row r="2759" spans="15:17" x14ac:dyDescent="0.25">
      <c r="O2759" s="129"/>
      <c r="P2759" s="129"/>
      <c r="Q2759" s="129"/>
    </row>
    <row r="2760" spans="15:17" x14ac:dyDescent="0.25">
      <c r="O2760" s="129"/>
      <c r="P2760" s="129"/>
      <c r="Q2760" s="129"/>
    </row>
    <row r="2761" spans="15:17" x14ac:dyDescent="0.25">
      <c r="O2761" s="129"/>
      <c r="P2761" s="129"/>
      <c r="Q2761" s="129"/>
    </row>
    <row r="2762" spans="15:17" x14ac:dyDescent="0.25">
      <c r="O2762" s="129"/>
      <c r="P2762" s="129"/>
      <c r="Q2762" s="129"/>
    </row>
    <row r="2763" spans="15:17" x14ac:dyDescent="0.25">
      <c r="O2763" s="129"/>
      <c r="P2763" s="129"/>
      <c r="Q2763" s="129"/>
    </row>
    <row r="2764" spans="15:17" x14ac:dyDescent="0.25">
      <c r="O2764" s="129"/>
      <c r="P2764" s="129"/>
      <c r="Q2764" s="129"/>
    </row>
    <row r="2765" spans="15:17" x14ac:dyDescent="0.25">
      <c r="O2765" s="129"/>
      <c r="P2765" s="129"/>
      <c r="Q2765" s="129"/>
    </row>
    <row r="2766" spans="15:17" x14ac:dyDescent="0.25">
      <c r="O2766" s="129"/>
      <c r="P2766" s="129"/>
      <c r="Q2766" s="129"/>
    </row>
    <row r="2767" spans="15:17" x14ac:dyDescent="0.25">
      <c r="O2767" s="129"/>
      <c r="P2767" s="129"/>
      <c r="Q2767" s="129"/>
    </row>
    <row r="2768" spans="15:17" x14ac:dyDescent="0.25">
      <c r="O2768" s="129"/>
      <c r="P2768" s="129"/>
      <c r="Q2768" s="129"/>
    </row>
    <row r="2769" spans="15:17" x14ac:dyDescent="0.25">
      <c r="O2769" s="129"/>
      <c r="P2769" s="129"/>
      <c r="Q2769" s="129"/>
    </row>
    <row r="2770" spans="15:17" x14ac:dyDescent="0.25">
      <c r="O2770" s="129"/>
      <c r="P2770" s="129"/>
      <c r="Q2770" s="129"/>
    </row>
    <row r="2771" spans="15:17" x14ac:dyDescent="0.25">
      <c r="O2771" s="129"/>
      <c r="P2771" s="129"/>
      <c r="Q2771" s="129"/>
    </row>
    <row r="2772" spans="15:17" x14ac:dyDescent="0.25">
      <c r="O2772" s="129"/>
      <c r="P2772" s="129"/>
      <c r="Q2772" s="129"/>
    </row>
    <row r="2773" spans="15:17" x14ac:dyDescent="0.25">
      <c r="O2773" s="129"/>
      <c r="P2773" s="129"/>
      <c r="Q2773" s="129"/>
    </row>
    <row r="2774" spans="15:17" x14ac:dyDescent="0.25">
      <c r="O2774" s="129"/>
      <c r="P2774" s="129"/>
      <c r="Q2774" s="129"/>
    </row>
    <row r="2775" spans="15:17" x14ac:dyDescent="0.25">
      <c r="O2775" s="129"/>
      <c r="P2775" s="129"/>
      <c r="Q2775" s="129"/>
    </row>
    <row r="2776" spans="15:17" x14ac:dyDescent="0.25">
      <c r="O2776" s="129"/>
      <c r="P2776" s="129"/>
      <c r="Q2776" s="129"/>
    </row>
    <row r="2777" spans="15:17" x14ac:dyDescent="0.25">
      <c r="O2777" s="129"/>
      <c r="P2777" s="129"/>
      <c r="Q2777" s="129"/>
    </row>
    <row r="2778" spans="15:17" x14ac:dyDescent="0.25">
      <c r="O2778" s="129"/>
      <c r="P2778" s="129"/>
      <c r="Q2778" s="129"/>
    </row>
    <row r="2779" spans="15:17" x14ac:dyDescent="0.25">
      <c r="O2779" s="129"/>
      <c r="P2779" s="129"/>
      <c r="Q2779" s="129"/>
    </row>
    <row r="2780" spans="15:17" x14ac:dyDescent="0.25">
      <c r="O2780" s="129"/>
      <c r="P2780" s="129"/>
      <c r="Q2780" s="129"/>
    </row>
    <row r="2781" spans="15:17" x14ac:dyDescent="0.25">
      <c r="O2781" s="129"/>
      <c r="P2781" s="129"/>
      <c r="Q2781" s="129"/>
    </row>
    <row r="2782" spans="15:17" x14ac:dyDescent="0.25">
      <c r="O2782" s="129"/>
      <c r="P2782" s="129"/>
      <c r="Q2782" s="129"/>
    </row>
    <row r="2783" spans="15:17" x14ac:dyDescent="0.25">
      <c r="O2783" s="129"/>
      <c r="P2783" s="129"/>
      <c r="Q2783" s="129"/>
    </row>
    <row r="2784" spans="15:17" x14ac:dyDescent="0.25">
      <c r="O2784" s="129"/>
      <c r="P2784" s="129"/>
      <c r="Q2784" s="129"/>
    </row>
    <row r="2785" spans="15:17" x14ac:dyDescent="0.25">
      <c r="O2785" s="129"/>
      <c r="P2785" s="129"/>
      <c r="Q2785" s="129"/>
    </row>
    <row r="2786" spans="15:17" x14ac:dyDescent="0.25">
      <c r="O2786" s="129"/>
      <c r="P2786" s="129"/>
      <c r="Q2786" s="129"/>
    </row>
    <row r="2787" spans="15:17" x14ac:dyDescent="0.25">
      <c r="O2787" s="129"/>
      <c r="P2787" s="129"/>
      <c r="Q2787" s="129"/>
    </row>
    <row r="2788" spans="15:17" x14ac:dyDescent="0.25">
      <c r="O2788" s="129"/>
      <c r="P2788" s="129"/>
      <c r="Q2788" s="129"/>
    </row>
    <row r="2789" spans="15:17" x14ac:dyDescent="0.25">
      <c r="O2789" s="129"/>
      <c r="P2789" s="129"/>
      <c r="Q2789" s="129"/>
    </row>
    <row r="2790" spans="15:17" x14ac:dyDescent="0.25">
      <c r="O2790" s="129"/>
      <c r="P2790" s="129"/>
      <c r="Q2790" s="129"/>
    </row>
    <row r="2791" spans="15:17" x14ac:dyDescent="0.25">
      <c r="O2791" s="129"/>
      <c r="P2791" s="129"/>
      <c r="Q2791" s="129"/>
    </row>
    <row r="2792" spans="15:17" x14ac:dyDescent="0.25">
      <c r="O2792" s="129"/>
      <c r="P2792" s="129"/>
      <c r="Q2792" s="129"/>
    </row>
    <row r="2793" spans="15:17" x14ac:dyDescent="0.25">
      <c r="O2793" s="129"/>
      <c r="P2793" s="129"/>
      <c r="Q2793" s="129"/>
    </row>
    <row r="2794" spans="15:17" x14ac:dyDescent="0.25">
      <c r="O2794" s="129"/>
      <c r="P2794" s="129"/>
      <c r="Q2794" s="129"/>
    </row>
    <row r="2795" spans="15:17" x14ac:dyDescent="0.25">
      <c r="O2795" s="129"/>
      <c r="P2795" s="129"/>
      <c r="Q2795" s="129"/>
    </row>
    <row r="2796" spans="15:17" x14ac:dyDescent="0.25">
      <c r="O2796" s="129"/>
      <c r="P2796" s="129"/>
      <c r="Q2796" s="129"/>
    </row>
    <row r="2797" spans="15:17" x14ac:dyDescent="0.25">
      <c r="O2797" s="129"/>
      <c r="P2797" s="129"/>
      <c r="Q2797" s="129"/>
    </row>
    <row r="2798" spans="15:17" x14ac:dyDescent="0.25">
      <c r="O2798" s="129"/>
      <c r="P2798" s="129"/>
      <c r="Q2798" s="129"/>
    </row>
    <row r="2799" spans="15:17" x14ac:dyDescent="0.25">
      <c r="O2799" s="129"/>
      <c r="P2799" s="129"/>
      <c r="Q2799" s="129"/>
    </row>
    <row r="2800" spans="15:17" x14ac:dyDescent="0.25">
      <c r="O2800" s="129"/>
      <c r="P2800" s="129"/>
      <c r="Q2800" s="129"/>
    </row>
    <row r="2801" spans="15:17" x14ac:dyDescent="0.25">
      <c r="O2801" s="129"/>
      <c r="P2801" s="129"/>
      <c r="Q2801" s="129"/>
    </row>
    <row r="2802" spans="15:17" x14ac:dyDescent="0.25">
      <c r="O2802" s="129"/>
      <c r="P2802" s="129"/>
      <c r="Q2802" s="129"/>
    </row>
    <row r="2803" spans="15:17" x14ac:dyDescent="0.25">
      <c r="O2803" s="129"/>
      <c r="P2803" s="129"/>
      <c r="Q2803" s="129"/>
    </row>
    <row r="2804" spans="15:17" x14ac:dyDescent="0.25">
      <c r="O2804" s="129"/>
      <c r="P2804" s="129"/>
      <c r="Q2804" s="129"/>
    </row>
    <row r="2805" spans="15:17" x14ac:dyDescent="0.25">
      <c r="O2805" s="129"/>
      <c r="P2805" s="129"/>
      <c r="Q2805" s="129"/>
    </row>
    <row r="2806" spans="15:17" x14ac:dyDescent="0.25">
      <c r="O2806" s="129"/>
      <c r="P2806" s="129"/>
      <c r="Q2806" s="129"/>
    </row>
    <row r="2807" spans="15:17" x14ac:dyDescent="0.25">
      <c r="O2807" s="129"/>
      <c r="P2807" s="129"/>
      <c r="Q2807" s="129"/>
    </row>
    <row r="2808" spans="15:17" x14ac:dyDescent="0.25">
      <c r="O2808" s="129"/>
      <c r="P2808" s="129"/>
      <c r="Q2808" s="129"/>
    </row>
    <row r="2809" spans="15:17" x14ac:dyDescent="0.25">
      <c r="O2809" s="129"/>
      <c r="P2809" s="129"/>
      <c r="Q2809" s="129"/>
    </row>
    <row r="2810" spans="15:17" x14ac:dyDescent="0.25">
      <c r="O2810" s="129"/>
      <c r="P2810" s="129"/>
      <c r="Q2810" s="129"/>
    </row>
    <row r="2811" spans="15:17" x14ac:dyDescent="0.25">
      <c r="O2811" s="129"/>
      <c r="P2811" s="129"/>
      <c r="Q2811" s="129"/>
    </row>
    <row r="2812" spans="15:17" x14ac:dyDescent="0.25">
      <c r="O2812" s="129"/>
      <c r="P2812" s="129"/>
      <c r="Q2812" s="129"/>
    </row>
    <row r="2813" spans="15:17" x14ac:dyDescent="0.25">
      <c r="O2813" s="129"/>
      <c r="P2813" s="129"/>
      <c r="Q2813" s="129"/>
    </row>
    <row r="2814" spans="15:17" x14ac:dyDescent="0.25">
      <c r="O2814" s="129"/>
      <c r="P2814" s="129"/>
      <c r="Q2814" s="129"/>
    </row>
    <row r="2815" spans="15:17" x14ac:dyDescent="0.25">
      <c r="O2815" s="129"/>
      <c r="P2815" s="129"/>
      <c r="Q2815" s="129"/>
    </row>
    <row r="2816" spans="15:17" x14ac:dyDescent="0.25">
      <c r="O2816" s="129"/>
      <c r="P2816" s="129"/>
      <c r="Q2816" s="129"/>
    </row>
    <row r="2817" spans="15:17" x14ac:dyDescent="0.25">
      <c r="O2817" s="129"/>
      <c r="P2817" s="129"/>
      <c r="Q2817" s="129"/>
    </row>
    <row r="2818" spans="15:17" x14ac:dyDescent="0.25">
      <c r="O2818" s="129"/>
      <c r="P2818" s="129"/>
      <c r="Q2818" s="129"/>
    </row>
    <row r="2819" spans="15:17" x14ac:dyDescent="0.25">
      <c r="O2819" s="129"/>
      <c r="P2819" s="129"/>
      <c r="Q2819" s="129"/>
    </row>
    <row r="2820" spans="15:17" x14ac:dyDescent="0.25">
      <c r="O2820" s="129"/>
      <c r="P2820" s="129"/>
      <c r="Q2820" s="129"/>
    </row>
    <row r="2821" spans="15:17" x14ac:dyDescent="0.25">
      <c r="O2821" s="129"/>
      <c r="P2821" s="129"/>
      <c r="Q2821" s="129"/>
    </row>
    <row r="2822" spans="15:17" x14ac:dyDescent="0.25">
      <c r="O2822" s="129"/>
      <c r="P2822" s="129"/>
      <c r="Q2822" s="129"/>
    </row>
    <row r="2823" spans="15:17" x14ac:dyDescent="0.25">
      <c r="O2823" s="129"/>
      <c r="P2823" s="129"/>
      <c r="Q2823" s="129"/>
    </row>
    <row r="2824" spans="15:17" x14ac:dyDescent="0.25">
      <c r="O2824" s="129"/>
      <c r="P2824" s="129"/>
      <c r="Q2824" s="129"/>
    </row>
    <row r="2825" spans="15:17" x14ac:dyDescent="0.25">
      <c r="O2825" s="129"/>
      <c r="P2825" s="129"/>
      <c r="Q2825" s="129"/>
    </row>
    <row r="2826" spans="15:17" x14ac:dyDescent="0.25">
      <c r="O2826" s="129"/>
      <c r="P2826" s="129"/>
      <c r="Q2826" s="129"/>
    </row>
    <row r="2827" spans="15:17" x14ac:dyDescent="0.25">
      <c r="O2827" s="129"/>
      <c r="P2827" s="129"/>
      <c r="Q2827" s="129"/>
    </row>
    <row r="2828" spans="15:17" x14ac:dyDescent="0.25">
      <c r="O2828" s="129"/>
      <c r="P2828" s="129"/>
      <c r="Q2828" s="129"/>
    </row>
    <row r="2829" spans="15:17" x14ac:dyDescent="0.25">
      <c r="O2829" s="129"/>
      <c r="P2829" s="129"/>
      <c r="Q2829" s="129"/>
    </row>
    <row r="2830" spans="15:17" x14ac:dyDescent="0.25">
      <c r="O2830" s="129"/>
      <c r="P2830" s="129"/>
      <c r="Q2830" s="129"/>
    </row>
    <row r="2831" spans="15:17" x14ac:dyDescent="0.25">
      <c r="O2831" s="129"/>
      <c r="P2831" s="129"/>
      <c r="Q2831" s="129"/>
    </row>
    <row r="2832" spans="15:17" x14ac:dyDescent="0.25">
      <c r="O2832" s="129"/>
      <c r="P2832" s="129"/>
      <c r="Q2832" s="129"/>
    </row>
    <row r="2833" spans="15:17" x14ac:dyDescent="0.25">
      <c r="O2833" s="129"/>
      <c r="P2833" s="129"/>
      <c r="Q2833" s="129"/>
    </row>
    <row r="2834" spans="15:17" x14ac:dyDescent="0.25">
      <c r="O2834" s="129"/>
      <c r="P2834" s="129"/>
      <c r="Q2834" s="129"/>
    </row>
    <row r="2835" spans="15:17" x14ac:dyDescent="0.25">
      <c r="O2835" s="129"/>
      <c r="P2835" s="129"/>
      <c r="Q2835" s="129"/>
    </row>
    <row r="2836" spans="15:17" x14ac:dyDescent="0.25">
      <c r="O2836" s="129"/>
      <c r="P2836" s="129"/>
      <c r="Q2836" s="129"/>
    </row>
    <row r="2837" spans="15:17" x14ac:dyDescent="0.25">
      <c r="O2837" s="129"/>
      <c r="P2837" s="129"/>
      <c r="Q2837" s="129"/>
    </row>
    <row r="2838" spans="15:17" x14ac:dyDescent="0.25">
      <c r="O2838" s="129"/>
      <c r="P2838" s="129"/>
      <c r="Q2838" s="129"/>
    </row>
    <row r="2839" spans="15:17" x14ac:dyDescent="0.25">
      <c r="O2839" s="129"/>
      <c r="P2839" s="129"/>
      <c r="Q2839" s="129"/>
    </row>
    <row r="2840" spans="15:17" x14ac:dyDescent="0.25">
      <c r="O2840" s="129"/>
      <c r="P2840" s="129"/>
      <c r="Q2840" s="129"/>
    </row>
    <row r="2841" spans="15:17" x14ac:dyDescent="0.25">
      <c r="O2841" s="129"/>
      <c r="P2841" s="129"/>
      <c r="Q2841" s="129"/>
    </row>
    <row r="2842" spans="15:17" x14ac:dyDescent="0.25">
      <c r="O2842" s="129"/>
      <c r="P2842" s="129"/>
      <c r="Q2842" s="129"/>
    </row>
    <row r="2843" spans="15:17" x14ac:dyDescent="0.25">
      <c r="O2843" s="129"/>
      <c r="P2843" s="129"/>
      <c r="Q2843" s="129"/>
    </row>
    <row r="2844" spans="15:17" x14ac:dyDescent="0.25">
      <c r="O2844" s="129"/>
      <c r="P2844" s="129"/>
      <c r="Q2844" s="129"/>
    </row>
    <row r="2845" spans="15:17" x14ac:dyDescent="0.25">
      <c r="O2845" s="129"/>
      <c r="P2845" s="129"/>
      <c r="Q2845" s="129"/>
    </row>
    <row r="2846" spans="15:17" x14ac:dyDescent="0.25">
      <c r="O2846" s="129"/>
      <c r="P2846" s="129"/>
      <c r="Q2846" s="129"/>
    </row>
    <row r="2847" spans="15:17" x14ac:dyDescent="0.25">
      <c r="O2847" s="129"/>
      <c r="P2847" s="129"/>
      <c r="Q2847" s="129"/>
    </row>
    <row r="2848" spans="15:17" x14ac:dyDescent="0.25">
      <c r="O2848" s="129"/>
      <c r="P2848" s="129"/>
      <c r="Q2848" s="129"/>
    </row>
    <row r="2849" spans="15:17" x14ac:dyDescent="0.25">
      <c r="O2849" s="129"/>
      <c r="P2849" s="129"/>
      <c r="Q2849" s="129"/>
    </row>
    <row r="2850" spans="15:17" x14ac:dyDescent="0.25">
      <c r="O2850" s="129"/>
      <c r="P2850" s="129"/>
      <c r="Q2850" s="129"/>
    </row>
    <row r="2851" spans="15:17" x14ac:dyDescent="0.25">
      <c r="O2851" s="129"/>
      <c r="P2851" s="129"/>
      <c r="Q2851" s="129"/>
    </row>
    <row r="2852" spans="15:17" x14ac:dyDescent="0.25">
      <c r="O2852" s="129"/>
      <c r="P2852" s="129"/>
      <c r="Q2852" s="129"/>
    </row>
    <row r="2853" spans="15:17" x14ac:dyDescent="0.25">
      <c r="O2853" s="129"/>
      <c r="P2853" s="129"/>
      <c r="Q2853" s="129"/>
    </row>
    <row r="2854" spans="15:17" x14ac:dyDescent="0.25">
      <c r="O2854" s="129"/>
      <c r="P2854" s="129"/>
      <c r="Q2854" s="129"/>
    </row>
    <row r="2855" spans="15:17" x14ac:dyDescent="0.25">
      <c r="O2855" s="129"/>
      <c r="P2855" s="129"/>
      <c r="Q2855" s="129"/>
    </row>
    <row r="2856" spans="15:17" x14ac:dyDescent="0.25">
      <c r="O2856" s="129"/>
      <c r="P2856" s="129"/>
      <c r="Q2856" s="129"/>
    </row>
    <row r="2857" spans="15:17" x14ac:dyDescent="0.25">
      <c r="O2857" s="129"/>
      <c r="P2857" s="129"/>
      <c r="Q2857" s="129"/>
    </row>
    <row r="2858" spans="15:17" x14ac:dyDescent="0.25">
      <c r="O2858" s="129"/>
      <c r="P2858" s="129"/>
      <c r="Q2858" s="129"/>
    </row>
    <row r="2859" spans="15:17" x14ac:dyDescent="0.25">
      <c r="O2859" s="129"/>
      <c r="P2859" s="129"/>
      <c r="Q2859" s="129"/>
    </row>
    <row r="2860" spans="15:17" x14ac:dyDescent="0.25">
      <c r="O2860" s="129"/>
      <c r="P2860" s="129"/>
      <c r="Q2860" s="129"/>
    </row>
    <row r="2861" spans="15:17" x14ac:dyDescent="0.25">
      <c r="O2861" s="129"/>
      <c r="P2861" s="129"/>
      <c r="Q2861" s="129"/>
    </row>
    <row r="2862" spans="15:17" x14ac:dyDescent="0.25">
      <c r="O2862" s="129"/>
      <c r="P2862" s="129"/>
      <c r="Q2862" s="129"/>
    </row>
    <row r="2863" spans="15:17" x14ac:dyDescent="0.25">
      <c r="O2863" s="129"/>
      <c r="P2863" s="129"/>
      <c r="Q2863" s="129"/>
    </row>
    <row r="2864" spans="15:17" x14ac:dyDescent="0.25">
      <c r="O2864" s="129"/>
      <c r="P2864" s="129"/>
      <c r="Q2864" s="129"/>
    </row>
    <row r="2865" spans="15:17" x14ac:dyDescent="0.25">
      <c r="O2865" s="129"/>
      <c r="P2865" s="129"/>
      <c r="Q2865" s="129"/>
    </row>
    <row r="2866" spans="15:17" x14ac:dyDescent="0.25">
      <c r="O2866" s="129"/>
      <c r="P2866" s="129"/>
      <c r="Q2866" s="129"/>
    </row>
    <row r="2867" spans="15:17" x14ac:dyDescent="0.25">
      <c r="O2867" s="129"/>
      <c r="P2867" s="129"/>
      <c r="Q2867" s="129"/>
    </row>
    <row r="2868" spans="15:17" x14ac:dyDescent="0.25">
      <c r="O2868" s="129"/>
      <c r="P2868" s="129"/>
      <c r="Q2868" s="129"/>
    </row>
    <row r="2869" spans="15:17" x14ac:dyDescent="0.25">
      <c r="O2869" s="129"/>
      <c r="P2869" s="129"/>
      <c r="Q2869" s="129"/>
    </row>
    <row r="2870" spans="15:17" x14ac:dyDescent="0.25">
      <c r="O2870" s="129"/>
      <c r="P2870" s="129"/>
      <c r="Q2870" s="129"/>
    </row>
    <row r="2871" spans="15:17" x14ac:dyDescent="0.25">
      <c r="O2871" s="129"/>
      <c r="P2871" s="129"/>
      <c r="Q2871" s="129"/>
    </row>
    <row r="2872" spans="15:17" x14ac:dyDescent="0.25">
      <c r="O2872" s="129"/>
      <c r="P2872" s="129"/>
      <c r="Q2872" s="129"/>
    </row>
    <row r="2873" spans="15:17" x14ac:dyDescent="0.25">
      <c r="O2873" s="129"/>
      <c r="P2873" s="129"/>
      <c r="Q2873" s="129"/>
    </row>
    <row r="2874" spans="15:17" x14ac:dyDescent="0.25">
      <c r="O2874" s="129"/>
      <c r="P2874" s="129"/>
      <c r="Q2874" s="129"/>
    </row>
    <row r="2875" spans="15:17" x14ac:dyDescent="0.25">
      <c r="O2875" s="129"/>
      <c r="P2875" s="129"/>
      <c r="Q2875" s="129"/>
    </row>
    <row r="2876" spans="15:17" x14ac:dyDescent="0.25">
      <c r="O2876" s="129"/>
      <c r="P2876" s="129"/>
      <c r="Q2876" s="129"/>
    </row>
    <row r="2877" spans="15:17" x14ac:dyDescent="0.25">
      <c r="O2877" s="129"/>
      <c r="P2877" s="129"/>
      <c r="Q2877" s="129"/>
    </row>
    <row r="2878" spans="15:17" x14ac:dyDescent="0.25">
      <c r="O2878" s="129"/>
      <c r="P2878" s="129"/>
      <c r="Q2878" s="129"/>
    </row>
    <row r="2879" spans="15:17" x14ac:dyDescent="0.25">
      <c r="O2879" s="129"/>
      <c r="P2879" s="129"/>
      <c r="Q2879" s="129"/>
    </row>
    <row r="2880" spans="15:17" x14ac:dyDescent="0.25">
      <c r="O2880" s="129"/>
      <c r="P2880" s="129"/>
      <c r="Q2880" s="129"/>
    </row>
    <row r="2881" spans="15:17" x14ac:dyDescent="0.25">
      <c r="O2881" s="129"/>
      <c r="P2881" s="129"/>
      <c r="Q2881" s="129"/>
    </row>
    <row r="2882" spans="15:17" x14ac:dyDescent="0.25">
      <c r="O2882" s="129"/>
      <c r="P2882" s="129"/>
      <c r="Q2882" s="129"/>
    </row>
    <row r="2883" spans="15:17" x14ac:dyDescent="0.25">
      <c r="O2883" s="129"/>
      <c r="P2883" s="129"/>
      <c r="Q2883" s="129"/>
    </row>
    <row r="2884" spans="15:17" x14ac:dyDescent="0.25">
      <c r="O2884" s="129"/>
      <c r="P2884" s="129"/>
      <c r="Q2884" s="129"/>
    </row>
    <row r="2885" spans="15:17" x14ac:dyDescent="0.25">
      <c r="O2885" s="129"/>
      <c r="P2885" s="129"/>
      <c r="Q2885" s="129"/>
    </row>
    <row r="2886" spans="15:17" x14ac:dyDescent="0.25">
      <c r="O2886" s="129"/>
      <c r="P2886" s="129"/>
      <c r="Q2886" s="129"/>
    </row>
    <row r="2887" spans="15:17" x14ac:dyDescent="0.25">
      <c r="O2887" s="129"/>
      <c r="P2887" s="129"/>
      <c r="Q2887" s="129"/>
    </row>
    <row r="2888" spans="15:17" x14ac:dyDescent="0.25">
      <c r="O2888" s="129"/>
      <c r="P2888" s="129"/>
      <c r="Q2888" s="129"/>
    </row>
    <row r="2889" spans="15:17" x14ac:dyDescent="0.25">
      <c r="O2889" s="129"/>
      <c r="P2889" s="129"/>
      <c r="Q2889" s="129"/>
    </row>
    <row r="2890" spans="15:17" x14ac:dyDescent="0.25">
      <c r="O2890" s="129"/>
      <c r="P2890" s="129"/>
      <c r="Q2890" s="129"/>
    </row>
    <row r="2891" spans="15:17" x14ac:dyDescent="0.25">
      <c r="O2891" s="129"/>
      <c r="P2891" s="129"/>
      <c r="Q2891" s="129"/>
    </row>
    <row r="2892" spans="15:17" x14ac:dyDescent="0.25">
      <c r="O2892" s="129"/>
      <c r="P2892" s="129"/>
      <c r="Q2892" s="129"/>
    </row>
    <row r="2893" spans="15:17" x14ac:dyDescent="0.25">
      <c r="O2893" s="129"/>
      <c r="P2893" s="129"/>
      <c r="Q2893" s="129"/>
    </row>
    <row r="2894" spans="15:17" x14ac:dyDescent="0.25">
      <c r="O2894" s="129"/>
      <c r="P2894" s="129"/>
      <c r="Q2894" s="129"/>
    </row>
    <row r="2895" spans="15:17" x14ac:dyDescent="0.25">
      <c r="O2895" s="129"/>
      <c r="P2895" s="129"/>
      <c r="Q2895" s="129"/>
    </row>
    <row r="2896" spans="15:17" x14ac:dyDescent="0.25">
      <c r="O2896" s="129"/>
      <c r="P2896" s="129"/>
      <c r="Q2896" s="129"/>
    </row>
    <row r="2897" spans="15:17" x14ac:dyDescent="0.25">
      <c r="O2897" s="129"/>
      <c r="P2897" s="129"/>
      <c r="Q2897" s="129"/>
    </row>
    <row r="2898" spans="15:17" x14ac:dyDescent="0.25">
      <c r="O2898" s="129"/>
      <c r="P2898" s="129"/>
      <c r="Q2898" s="129"/>
    </row>
    <row r="2899" spans="15:17" x14ac:dyDescent="0.25">
      <c r="O2899" s="129"/>
      <c r="P2899" s="129"/>
      <c r="Q2899" s="129"/>
    </row>
    <row r="2900" spans="15:17" x14ac:dyDescent="0.25">
      <c r="O2900" s="129"/>
      <c r="P2900" s="129"/>
      <c r="Q2900" s="129"/>
    </row>
    <row r="2901" spans="15:17" x14ac:dyDescent="0.25">
      <c r="O2901" s="129"/>
      <c r="P2901" s="129"/>
      <c r="Q2901" s="129"/>
    </row>
    <row r="2902" spans="15:17" x14ac:dyDescent="0.25">
      <c r="O2902" s="129"/>
      <c r="P2902" s="129"/>
      <c r="Q2902" s="129"/>
    </row>
    <row r="2903" spans="15:17" x14ac:dyDescent="0.25">
      <c r="O2903" s="129"/>
      <c r="P2903" s="129"/>
      <c r="Q2903" s="129"/>
    </row>
    <row r="2904" spans="15:17" x14ac:dyDescent="0.25">
      <c r="O2904" s="129"/>
      <c r="P2904" s="129"/>
      <c r="Q2904" s="129"/>
    </row>
    <row r="2905" spans="15:17" x14ac:dyDescent="0.25">
      <c r="O2905" s="129"/>
      <c r="P2905" s="129"/>
      <c r="Q2905" s="129"/>
    </row>
    <row r="2906" spans="15:17" x14ac:dyDescent="0.25">
      <c r="O2906" s="129"/>
      <c r="P2906" s="129"/>
      <c r="Q2906" s="129"/>
    </row>
    <row r="2907" spans="15:17" x14ac:dyDescent="0.25">
      <c r="O2907" s="129"/>
      <c r="P2907" s="129"/>
      <c r="Q2907" s="129"/>
    </row>
    <row r="2908" spans="15:17" x14ac:dyDescent="0.25">
      <c r="O2908" s="129"/>
      <c r="P2908" s="129"/>
      <c r="Q2908" s="129"/>
    </row>
    <row r="2909" spans="15:17" x14ac:dyDescent="0.25">
      <c r="O2909" s="129"/>
      <c r="P2909" s="129"/>
      <c r="Q2909" s="129"/>
    </row>
    <row r="2910" spans="15:17" x14ac:dyDescent="0.25">
      <c r="O2910" s="129"/>
      <c r="P2910" s="129"/>
      <c r="Q2910" s="129"/>
    </row>
    <row r="2911" spans="15:17" x14ac:dyDescent="0.25">
      <c r="O2911" s="129"/>
      <c r="P2911" s="129"/>
      <c r="Q2911" s="129"/>
    </row>
    <row r="2912" spans="15:17" x14ac:dyDescent="0.25">
      <c r="O2912" s="129"/>
      <c r="P2912" s="129"/>
      <c r="Q2912" s="129"/>
    </row>
    <row r="2913" spans="15:17" x14ac:dyDescent="0.25">
      <c r="O2913" s="129"/>
      <c r="P2913" s="129"/>
      <c r="Q2913" s="129"/>
    </row>
    <row r="2914" spans="15:17" x14ac:dyDescent="0.25">
      <c r="O2914" s="129"/>
      <c r="P2914" s="129"/>
      <c r="Q2914" s="129"/>
    </row>
    <row r="2915" spans="15:17" x14ac:dyDescent="0.25">
      <c r="O2915" s="129"/>
      <c r="P2915" s="129"/>
      <c r="Q2915" s="129"/>
    </row>
    <row r="2916" spans="15:17" x14ac:dyDescent="0.25">
      <c r="O2916" s="129"/>
      <c r="P2916" s="129"/>
      <c r="Q2916" s="129"/>
    </row>
    <row r="2917" spans="15:17" x14ac:dyDescent="0.25">
      <c r="O2917" s="129"/>
      <c r="P2917" s="129"/>
      <c r="Q2917" s="129"/>
    </row>
    <row r="2918" spans="15:17" x14ac:dyDescent="0.25">
      <c r="O2918" s="129"/>
      <c r="P2918" s="129"/>
      <c r="Q2918" s="129"/>
    </row>
    <row r="2919" spans="15:17" x14ac:dyDescent="0.25">
      <c r="O2919" s="129"/>
      <c r="P2919" s="129"/>
      <c r="Q2919" s="129"/>
    </row>
    <row r="2920" spans="15:17" x14ac:dyDescent="0.25">
      <c r="O2920" s="129"/>
      <c r="P2920" s="129"/>
      <c r="Q2920" s="129"/>
    </row>
    <row r="2921" spans="15:17" x14ac:dyDescent="0.25">
      <c r="O2921" s="129"/>
      <c r="P2921" s="129"/>
      <c r="Q2921" s="129"/>
    </row>
    <row r="2922" spans="15:17" x14ac:dyDescent="0.25">
      <c r="O2922" s="129"/>
      <c r="P2922" s="129"/>
      <c r="Q2922" s="129"/>
    </row>
    <row r="2923" spans="15:17" x14ac:dyDescent="0.25">
      <c r="O2923" s="129"/>
      <c r="P2923" s="129"/>
      <c r="Q2923" s="129"/>
    </row>
    <row r="2924" spans="15:17" x14ac:dyDescent="0.25">
      <c r="O2924" s="129"/>
      <c r="P2924" s="129"/>
      <c r="Q2924" s="129"/>
    </row>
    <row r="2925" spans="15:17" x14ac:dyDescent="0.25">
      <c r="O2925" s="129"/>
      <c r="P2925" s="129"/>
      <c r="Q2925" s="129"/>
    </row>
    <row r="2926" spans="15:17" x14ac:dyDescent="0.25">
      <c r="O2926" s="129"/>
      <c r="P2926" s="129"/>
      <c r="Q2926" s="129"/>
    </row>
    <row r="2927" spans="15:17" x14ac:dyDescent="0.25">
      <c r="O2927" s="129"/>
      <c r="P2927" s="129"/>
      <c r="Q2927" s="129"/>
    </row>
    <row r="2928" spans="15:17" x14ac:dyDescent="0.25">
      <c r="O2928" s="129"/>
      <c r="P2928" s="129"/>
      <c r="Q2928" s="129"/>
    </row>
    <row r="2929" spans="15:17" x14ac:dyDescent="0.25">
      <c r="O2929" s="129"/>
      <c r="P2929" s="129"/>
      <c r="Q2929" s="129"/>
    </row>
    <row r="2930" spans="15:17" x14ac:dyDescent="0.25">
      <c r="O2930" s="129"/>
      <c r="P2930" s="129"/>
      <c r="Q2930" s="129"/>
    </row>
    <row r="2931" spans="15:17" x14ac:dyDescent="0.25">
      <c r="O2931" s="129"/>
      <c r="P2931" s="129"/>
      <c r="Q2931" s="129"/>
    </row>
    <row r="2932" spans="15:17" x14ac:dyDescent="0.25">
      <c r="O2932" s="129"/>
      <c r="P2932" s="129"/>
      <c r="Q2932" s="129"/>
    </row>
    <row r="2933" spans="15:17" x14ac:dyDescent="0.25">
      <c r="O2933" s="129"/>
      <c r="P2933" s="129"/>
      <c r="Q2933" s="129"/>
    </row>
    <row r="2934" spans="15:17" x14ac:dyDescent="0.25">
      <c r="O2934" s="129"/>
      <c r="P2934" s="129"/>
      <c r="Q2934" s="129"/>
    </row>
    <row r="2935" spans="15:17" x14ac:dyDescent="0.25">
      <c r="O2935" s="129"/>
      <c r="P2935" s="129"/>
      <c r="Q2935" s="129"/>
    </row>
    <row r="2936" spans="15:17" x14ac:dyDescent="0.25">
      <c r="O2936" s="129"/>
      <c r="P2936" s="129"/>
      <c r="Q2936" s="129"/>
    </row>
    <row r="2937" spans="15:17" x14ac:dyDescent="0.25">
      <c r="O2937" s="129"/>
      <c r="P2937" s="129"/>
      <c r="Q2937" s="129"/>
    </row>
    <row r="2938" spans="15:17" x14ac:dyDescent="0.25">
      <c r="O2938" s="129"/>
      <c r="P2938" s="129"/>
      <c r="Q2938" s="129"/>
    </row>
    <row r="2939" spans="15:17" x14ac:dyDescent="0.25">
      <c r="O2939" s="129"/>
      <c r="P2939" s="129"/>
      <c r="Q2939" s="129"/>
    </row>
    <row r="2940" spans="15:17" x14ac:dyDescent="0.25">
      <c r="O2940" s="129"/>
      <c r="P2940" s="129"/>
      <c r="Q2940" s="129"/>
    </row>
    <row r="2941" spans="15:17" x14ac:dyDescent="0.25">
      <c r="O2941" s="129"/>
      <c r="P2941" s="129"/>
      <c r="Q2941" s="129"/>
    </row>
    <row r="2942" spans="15:17" x14ac:dyDescent="0.25">
      <c r="O2942" s="129"/>
      <c r="P2942" s="129"/>
      <c r="Q2942" s="129"/>
    </row>
    <row r="2943" spans="15:17" x14ac:dyDescent="0.25">
      <c r="O2943" s="129"/>
      <c r="P2943" s="129"/>
      <c r="Q2943" s="129"/>
    </row>
    <row r="2944" spans="15:17" x14ac:dyDescent="0.25">
      <c r="O2944" s="129"/>
      <c r="P2944" s="129"/>
      <c r="Q2944" s="129"/>
    </row>
    <row r="2945" spans="15:17" x14ac:dyDescent="0.25">
      <c r="O2945" s="129"/>
      <c r="P2945" s="129"/>
      <c r="Q2945" s="129"/>
    </row>
    <row r="2946" spans="15:17" x14ac:dyDescent="0.25">
      <c r="O2946" s="129"/>
      <c r="P2946" s="129"/>
      <c r="Q2946" s="129"/>
    </row>
    <row r="2947" spans="15:17" x14ac:dyDescent="0.25">
      <c r="O2947" s="129"/>
      <c r="P2947" s="129"/>
      <c r="Q2947" s="129"/>
    </row>
    <row r="2948" spans="15:17" x14ac:dyDescent="0.25">
      <c r="O2948" s="129"/>
      <c r="P2948" s="129"/>
      <c r="Q2948" s="129"/>
    </row>
    <row r="2949" spans="15:17" x14ac:dyDescent="0.25">
      <c r="O2949" s="129"/>
      <c r="P2949" s="129"/>
      <c r="Q2949" s="129"/>
    </row>
    <row r="2950" spans="15:17" x14ac:dyDescent="0.25">
      <c r="O2950" s="129"/>
      <c r="P2950" s="129"/>
      <c r="Q2950" s="129"/>
    </row>
    <row r="2951" spans="15:17" x14ac:dyDescent="0.25">
      <c r="O2951" s="129"/>
      <c r="P2951" s="129"/>
      <c r="Q2951" s="129"/>
    </row>
    <row r="2952" spans="15:17" x14ac:dyDescent="0.25">
      <c r="O2952" s="129"/>
      <c r="P2952" s="129"/>
      <c r="Q2952" s="129"/>
    </row>
    <row r="2953" spans="15:17" x14ac:dyDescent="0.25">
      <c r="O2953" s="129"/>
      <c r="P2953" s="129"/>
      <c r="Q2953" s="129"/>
    </row>
    <row r="2954" spans="15:17" x14ac:dyDescent="0.25">
      <c r="O2954" s="129"/>
      <c r="P2954" s="129"/>
      <c r="Q2954" s="129"/>
    </row>
    <row r="2955" spans="15:17" x14ac:dyDescent="0.25">
      <c r="O2955" s="129"/>
      <c r="P2955" s="129"/>
      <c r="Q2955" s="129"/>
    </row>
    <row r="2956" spans="15:17" x14ac:dyDescent="0.25">
      <c r="O2956" s="129"/>
      <c r="P2956" s="129"/>
      <c r="Q2956" s="129"/>
    </row>
    <row r="2957" spans="15:17" x14ac:dyDescent="0.25">
      <c r="O2957" s="129"/>
      <c r="P2957" s="129"/>
      <c r="Q2957" s="129"/>
    </row>
    <row r="2958" spans="15:17" x14ac:dyDescent="0.25">
      <c r="O2958" s="129"/>
      <c r="P2958" s="129"/>
      <c r="Q2958" s="129"/>
    </row>
    <row r="2959" spans="15:17" x14ac:dyDescent="0.25">
      <c r="O2959" s="129"/>
      <c r="P2959" s="129"/>
      <c r="Q2959" s="129"/>
    </row>
    <row r="2960" spans="15:17" x14ac:dyDescent="0.25">
      <c r="O2960" s="129"/>
      <c r="P2960" s="129"/>
      <c r="Q2960" s="129"/>
    </row>
    <row r="2961" spans="15:17" x14ac:dyDescent="0.25">
      <c r="O2961" s="129"/>
      <c r="P2961" s="129"/>
      <c r="Q2961" s="129"/>
    </row>
    <row r="2962" spans="15:17" x14ac:dyDescent="0.25">
      <c r="O2962" s="129"/>
      <c r="P2962" s="129"/>
      <c r="Q2962" s="129"/>
    </row>
    <row r="2963" spans="15:17" x14ac:dyDescent="0.25">
      <c r="O2963" s="129"/>
      <c r="P2963" s="129"/>
      <c r="Q2963" s="129"/>
    </row>
    <row r="2964" spans="15:17" x14ac:dyDescent="0.25">
      <c r="O2964" s="129"/>
      <c r="P2964" s="129"/>
      <c r="Q2964" s="129"/>
    </row>
    <row r="2965" spans="15:17" x14ac:dyDescent="0.25">
      <c r="O2965" s="129"/>
      <c r="P2965" s="129"/>
      <c r="Q2965" s="129"/>
    </row>
    <row r="2966" spans="15:17" x14ac:dyDescent="0.25">
      <c r="O2966" s="129"/>
      <c r="P2966" s="129"/>
      <c r="Q2966" s="129"/>
    </row>
    <row r="2967" spans="15:17" x14ac:dyDescent="0.25">
      <c r="O2967" s="129"/>
      <c r="P2967" s="129"/>
      <c r="Q2967" s="129"/>
    </row>
    <row r="2968" spans="15:17" x14ac:dyDescent="0.25">
      <c r="O2968" s="129"/>
      <c r="P2968" s="129"/>
      <c r="Q2968" s="129"/>
    </row>
    <row r="2969" spans="15:17" x14ac:dyDescent="0.25">
      <c r="O2969" s="129"/>
      <c r="P2969" s="129"/>
      <c r="Q2969" s="129"/>
    </row>
    <row r="2970" spans="15:17" x14ac:dyDescent="0.25">
      <c r="O2970" s="129"/>
      <c r="P2970" s="129"/>
      <c r="Q2970" s="129"/>
    </row>
    <row r="2971" spans="15:17" x14ac:dyDescent="0.25">
      <c r="O2971" s="129"/>
      <c r="P2971" s="129"/>
      <c r="Q2971" s="129"/>
    </row>
    <row r="2972" spans="15:17" x14ac:dyDescent="0.25">
      <c r="O2972" s="129"/>
      <c r="P2972" s="129"/>
      <c r="Q2972" s="129"/>
    </row>
    <row r="2973" spans="15:17" x14ac:dyDescent="0.25">
      <c r="O2973" s="129"/>
      <c r="P2973" s="129"/>
      <c r="Q2973" s="129"/>
    </row>
    <row r="2974" spans="15:17" x14ac:dyDescent="0.25">
      <c r="O2974" s="129"/>
      <c r="P2974" s="129"/>
      <c r="Q2974" s="129"/>
    </row>
    <row r="2975" spans="15:17" x14ac:dyDescent="0.25">
      <c r="O2975" s="129"/>
      <c r="P2975" s="129"/>
      <c r="Q2975" s="129"/>
    </row>
    <row r="2976" spans="15:17" x14ac:dyDescent="0.25">
      <c r="O2976" s="129"/>
      <c r="P2976" s="129"/>
      <c r="Q2976" s="129"/>
    </row>
    <row r="2977" spans="15:17" x14ac:dyDescent="0.25">
      <c r="O2977" s="129"/>
      <c r="P2977" s="129"/>
      <c r="Q2977" s="129"/>
    </row>
    <row r="2978" spans="15:17" x14ac:dyDescent="0.25">
      <c r="O2978" s="129"/>
      <c r="P2978" s="129"/>
      <c r="Q2978" s="129"/>
    </row>
    <row r="2979" spans="15:17" x14ac:dyDescent="0.25">
      <c r="O2979" s="129"/>
      <c r="P2979" s="129"/>
      <c r="Q2979" s="129"/>
    </row>
    <row r="2980" spans="15:17" x14ac:dyDescent="0.25">
      <c r="O2980" s="129"/>
      <c r="P2980" s="129"/>
      <c r="Q2980" s="129"/>
    </row>
    <row r="2981" spans="15:17" x14ac:dyDescent="0.25">
      <c r="O2981" s="129"/>
      <c r="P2981" s="129"/>
      <c r="Q2981" s="129"/>
    </row>
    <row r="2982" spans="15:17" x14ac:dyDescent="0.25">
      <c r="O2982" s="129"/>
      <c r="P2982" s="129"/>
      <c r="Q2982" s="129"/>
    </row>
    <row r="2983" spans="15:17" x14ac:dyDescent="0.25">
      <c r="O2983" s="129"/>
      <c r="P2983" s="129"/>
      <c r="Q2983" s="129"/>
    </row>
    <row r="2984" spans="15:17" x14ac:dyDescent="0.25">
      <c r="O2984" s="129"/>
      <c r="P2984" s="129"/>
      <c r="Q2984" s="129"/>
    </row>
    <row r="2985" spans="15:17" x14ac:dyDescent="0.25">
      <c r="O2985" s="129"/>
      <c r="P2985" s="129"/>
      <c r="Q2985" s="129"/>
    </row>
    <row r="2986" spans="15:17" x14ac:dyDescent="0.25">
      <c r="O2986" s="129"/>
      <c r="P2986" s="129"/>
      <c r="Q2986" s="129"/>
    </row>
    <row r="2987" spans="15:17" x14ac:dyDescent="0.25">
      <c r="O2987" s="129"/>
      <c r="P2987" s="129"/>
      <c r="Q2987" s="129"/>
    </row>
    <row r="2988" spans="15:17" x14ac:dyDescent="0.25">
      <c r="O2988" s="129"/>
      <c r="P2988" s="129"/>
      <c r="Q2988" s="129"/>
    </row>
    <row r="2989" spans="15:17" x14ac:dyDescent="0.25">
      <c r="O2989" s="129"/>
      <c r="P2989" s="129"/>
      <c r="Q2989" s="129"/>
    </row>
    <row r="2990" spans="15:17" x14ac:dyDescent="0.25">
      <c r="O2990" s="129"/>
      <c r="P2990" s="129"/>
      <c r="Q2990" s="129"/>
    </row>
    <row r="2991" spans="15:17" x14ac:dyDescent="0.25">
      <c r="O2991" s="129"/>
      <c r="P2991" s="129"/>
      <c r="Q2991" s="129"/>
    </row>
    <row r="2992" spans="15:17" x14ac:dyDescent="0.25">
      <c r="O2992" s="129"/>
      <c r="P2992" s="129"/>
      <c r="Q2992" s="129"/>
    </row>
    <row r="2993" spans="15:17" x14ac:dyDescent="0.25">
      <c r="O2993" s="129"/>
      <c r="P2993" s="129"/>
      <c r="Q2993" s="129"/>
    </row>
    <row r="2994" spans="15:17" x14ac:dyDescent="0.25">
      <c r="O2994" s="129"/>
      <c r="P2994" s="129"/>
      <c r="Q2994" s="129"/>
    </row>
    <row r="2995" spans="15:17" x14ac:dyDescent="0.25">
      <c r="O2995" s="129"/>
      <c r="P2995" s="129"/>
      <c r="Q2995" s="129"/>
    </row>
    <row r="2996" spans="15:17" x14ac:dyDescent="0.25">
      <c r="O2996" s="129"/>
      <c r="P2996" s="129"/>
      <c r="Q2996" s="129"/>
    </row>
    <row r="2997" spans="15:17" x14ac:dyDescent="0.25">
      <c r="O2997" s="129"/>
      <c r="P2997" s="129"/>
      <c r="Q2997" s="129"/>
    </row>
    <row r="2998" spans="15:17" x14ac:dyDescent="0.25">
      <c r="O2998" s="129"/>
      <c r="P2998" s="129"/>
      <c r="Q2998" s="129"/>
    </row>
    <row r="2999" spans="15:17" x14ac:dyDescent="0.25">
      <c r="O2999" s="129"/>
      <c r="P2999" s="129"/>
      <c r="Q2999" s="129"/>
    </row>
    <row r="3000" spans="15:17" x14ac:dyDescent="0.25">
      <c r="O3000" s="129"/>
      <c r="P3000" s="129"/>
      <c r="Q3000" s="129"/>
    </row>
    <row r="3001" spans="15:17" x14ac:dyDescent="0.25">
      <c r="O3001" s="129"/>
      <c r="P3001" s="129"/>
      <c r="Q3001" s="129"/>
    </row>
    <row r="3002" spans="15:17" x14ac:dyDescent="0.25">
      <c r="O3002" s="129"/>
      <c r="P3002" s="129"/>
      <c r="Q3002" s="129"/>
    </row>
    <row r="3003" spans="15:17" x14ac:dyDescent="0.25">
      <c r="O3003" s="129"/>
      <c r="P3003" s="129"/>
      <c r="Q3003" s="129"/>
    </row>
    <row r="3004" spans="15:17" x14ac:dyDescent="0.25">
      <c r="O3004" s="129"/>
      <c r="P3004" s="129"/>
      <c r="Q3004" s="129"/>
    </row>
    <row r="3005" spans="15:17" x14ac:dyDescent="0.25">
      <c r="O3005" s="129"/>
      <c r="P3005" s="129"/>
      <c r="Q3005" s="129"/>
    </row>
    <row r="3006" spans="15:17" x14ac:dyDescent="0.25">
      <c r="O3006" s="129"/>
      <c r="P3006" s="129"/>
      <c r="Q3006" s="129"/>
    </row>
    <row r="3007" spans="15:17" x14ac:dyDescent="0.25">
      <c r="O3007" s="129"/>
      <c r="P3007" s="129"/>
      <c r="Q3007" s="129"/>
    </row>
    <row r="3008" spans="15:17" x14ac:dyDescent="0.25">
      <c r="O3008" s="129"/>
      <c r="P3008" s="129"/>
      <c r="Q3008" s="129"/>
    </row>
    <row r="3009" spans="15:17" x14ac:dyDescent="0.25">
      <c r="O3009" s="129"/>
      <c r="P3009" s="129"/>
      <c r="Q3009" s="129"/>
    </row>
    <row r="3010" spans="15:17" x14ac:dyDescent="0.25">
      <c r="O3010" s="129"/>
      <c r="P3010" s="129"/>
      <c r="Q3010" s="129"/>
    </row>
    <row r="3011" spans="15:17" x14ac:dyDescent="0.25">
      <c r="O3011" s="129"/>
      <c r="P3011" s="129"/>
      <c r="Q3011" s="129"/>
    </row>
    <row r="3012" spans="15:17" x14ac:dyDescent="0.25">
      <c r="O3012" s="129"/>
      <c r="P3012" s="129"/>
      <c r="Q3012" s="129"/>
    </row>
    <row r="3013" spans="15:17" x14ac:dyDescent="0.25">
      <c r="O3013" s="129"/>
      <c r="P3013" s="129"/>
      <c r="Q3013" s="129"/>
    </row>
    <row r="3014" spans="15:17" x14ac:dyDescent="0.25">
      <c r="O3014" s="129"/>
      <c r="P3014" s="129"/>
      <c r="Q3014" s="129"/>
    </row>
    <row r="3015" spans="15:17" x14ac:dyDescent="0.25">
      <c r="O3015" s="129"/>
      <c r="P3015" s="129"/>
      <c r="Q3015" s="129"/>
    </row>
    <row r="3016" spans="15:17" x14ac:dyDescent="0.25">
      <c r="O3016" s="129"/>
      <c r="P3016" s="129"/>
      <c r="Q3016" s="129"/>
    </row>
    <row r="3017" spans="15:17" x14ac:dyDescent="0.25">
      <c r="O3017" s="129"/>
      <c r="P3017" s="129"/>
      <c r="Q3017" s="129"/>
    </row>
    <row r="3018" spans="15:17" x14ac:dyDescent="0.25">
      <c r="O3018" s="129"/>
      <c r="P3018" s="129"/>
      <c r="Q3018" s="129"/>
    </row>
    <row r="3019" spans="15:17" x14ac:dyDescent="0.25">
      <c r="O3019" s="129"/>
      <c r="P3019" s="129"/>
      <c r="Q3019" s="129"/>
    </row>
    <row r="3020" spans="15:17" x14ac:dyDescent="0.25">
      <c r="O3020" s="129"/>
      <c r="P3020" s="129"/>
      <c r="Q3020" s="129"/>
    </row>
    <row r="3021" spans="15:17" x14ac:dyDescent="0.25">
      <c r="O3021" s="129"/>
      <c r="P3021" s="129"/>
      <c r="Q3021" s="129"/>
    </row>
    <row r="3022" spans="15:17" x14ac:dyDescent="0.25">
      <c r="O3022" s="129"/>
      <c r="P3022" s="129"/>
      <c r="Q3022" s="129"/>
    </row>
    <row r="3023" spans="15:17" x14ac:dyDescent="0.25">
      <c r="O3023" s="129"/>
      <c r="P3023" s="129"/>
      <c r="Q3023" s="129"/>
    </row>
    <row r="3024" spans="15:17" x14ac:dyDescent="0.25">
      <c r="O3024" s="129"/>
      <c r="P3024" s="129"/>
      <c r="Q3024" s="129"/>
    </row>
    <row r="3025" spans="15:17" x14ac:dyDescent="0.25">
      <c r="O3025" s="129"/>
      <c r="P3025" s="129"/>
      <c r="Q3025" s="129"/>
    </row>
    <row r="3026" spans="15:17" x14ac:dyDescent="0.25">
      <c r="O3026" s="129"/>
      <c r="P3026" s="129"/>
      <c r="Q3026" s="129"/>
    </row>
    <row r="3027" spans="15:17" x14ac:dyDescent="0.25">
      <c r="O3027" s="129"/>
      <c r="P3027" s="129"/>
      <c r="Q3027" s="129"/>
    </row>
    <row r="3028" spans="15:17" x14ac:dyDescent="0.25">
      <c r="O3028" s="129"/>
      <c r="P3028" s="129"/>
      <c r="Q3028" s="129"/>
    </row>
    <row r="3029" spans="15:17" x14ac:dyDescent="0.25">
      <c r="O3029" s="129"/>
      <c r="P3029" s="129"/>
      <c r="Q3029" s="129"/>
    </row>
    <row r="3030" spans="15:17" x14ac:dyDescent="0.25">
      <c r="O3030" s="129"/>
      <c r="P3030" s="129"/>
      <c r="Q3030" s="129"/>
    </row>
    <row r="3031" spans="15:17" x14ac:dyDescent="0.25">
      <c r="O3031" s="129"/>
      <c r="P3031" s="129"/>
      <c r="Q3031" s="129"/>
    </row>
    <row r="3032" spans="15:17" x14ac:dyDescent="0.25">
      <c r="O3032" s="129"/>
      <c r="P3032" s="129"/>
      <c r="Q3032" s="129"/>
    </row>
    <row r="3033" spans="15:17" x14ac:dyDescent="0.25">
      <c r="O3033" s="129"/>
      <c r="P3033" s="129"/>
      <c r="Q3033" s="129"/>
    </row>
    <row r="3034" spans="15:17" x14ac:dyDescent="0.25">
      <c r="O3034" s="129"/>
      <c r="P3034" s="129"/>
      <c r="Q3034" s="129"/>
    </row>
    <row r="3035" spans="15:17" x14ac:dyDescent="0.25">
      <c r="O3035" s="129"/>
      <c r="P3035" s="129"/>
      <c r="Q3035" s="129"/>
    </row>
    <row r="3036" spans="15:17" x14ac:dyDescent="0.25">
      <c r="O3036" s="129"/>
      <c r="P3036" s="129"/>
      <c r="Q3036" s="129"/>
    </row>
    <row r="3037" spans="15:17" x14ac:dyDescent="0.25">
      <c r="O3037" s="129"/>
      <c r="P3037" s="129"/>
      <c r="Q3037" s="129"/>
    </row>
    <row r="3038" spans="15:17" x14ac:dyDescent="0.25">
      <c r="O3038" s="129"/>
      <c r="P3038" s="129"/>
      <c r="Q3038" s="129"/>
    </row>
    <row r="3039" spans="15:17" x14ac:dyDescent="0.25">
      <c r="O3039" s="129"/>
      <c r="P3039" s="129"/>
      <c r="Q3039" s="129"/>
    </row>
    <row r="3040" spans="15:17" x14ac:dyDescent="0.25">
      <c r="O3040" s="129"/>
      <c r="P3040" s="129"/>
      <c r="Q3040" s="129"/>
    </row>
    <row r="3041" spans="15:17" x14ac:dyDescent="0.25">
      <c r="O3041" s="129"/>
      <c r="P3041" s="129"/>
      <c r="Q3041" s="129"/>
    </row>
    <row r="3042" spans="15:17" x14ac:dyDescent="0.25">
      <c r="O3042" s="129"/>
      <c r="P3042" s="129"/>
      <c r="Q3042" s="129"/>
    </row>
    <row r="3043" spans="15:17" x14ac:dyDescent="0.25">
      <c r="O3043" s="129"/>
      <c r="P3043" s="129"/>
      <c r="Q3043" s="129"/>
    </row>
    <row r="3044" spans="15:17" x14ac:dyDescent="0.25">
      <c r="O3044" s="129"/>
      <c r="P3044" s="129"/>
      <c r="Q3044" s="129"/>
    </row>
    <row r="3045" spans="15:17" x14ac:dyDescent="0.25">
      <c r="O3045" s="129"/>
      <c r="P3045" s="129"/>
      <c r="Q3045" s="129"/>
    </row>
    <row r="3046" spans="15:17" x14ac:dyDescent="0.25">
      <c r="O3046" s="129"/>
      <c r="P3046" s="129"/>
      <c r="Q3046" s="129"/>
    </row>
    <row r="3047" spans="15:17" x14ac:dyDescent="0.25">
      <c r="O3047" s="129"/>
      <c r="P3047" s="129"/>
      <c r="Q3047" s="129"/>
    </row>
    <row r="3048" spans="15:17" x14ac:dyDescent="0.25">
      <c r="O3048" s="129"/>
      <c r="P3048" s="129"/>
      <c r="Q3048" s="129"/>
    </row>
    <row r="3049" spans="15:17" x14ac:dyDescent="0.25">
      <c r="O3049" s="129"/>
      <c r="P3049" s="129"/>
      <c r="Q3049" s="129"/>
    </row>
    <row r="3050" spans="15:17" x14ac:dyDescent="0.25">
      <c r="O3050" s="129"/>
      <c r="P3050" s="129"/>
      <c r="Q3050" s="129"/>
    </row>
    <row r="3051" spans="15:17" x14ac:dyDescent="0.25">
      <c r="O3051" s="129"/>
      <c r="P3051" s="129"/>
      <c r="Q3051" s="129"/>
    </row>
    <row r="3052" spans="15:17" x14ac:dyDescent="0.25">
      <c r="O3052" s="129"/>
      <c r="P3052" s="129"/>
      <c r="Q3052" s="129"/>
    </row>
    <row r="3053" spans="15:17" x14ac:dyDescent="0.25">
      <c r="O3053" s="129"/>
      <c r="P3053" s="129"/>
      <c r="Q3053" s="129"/>
    </row>
    <row r="3054" spans="15:17" x14ac:dyDescent="0.25">
      <c r="O3054" s="129"/>
      <c r="P3054" s="129"/>
      <c r="Q3054" s="129"/>
    </row>
    <row r="3055" spans="15:17" x14ac:dyDescent="0.25">
      <c r="O3055" s="129"/>
      <c r="P3055" s="129"/>
      <c r="Q3055" s="129"/>
    </row>
    <row r="3056" spans="15:17" x14ac:dyDescent="0.25">
      <c r="O3056" s="129"/>
      <c r="P3056" s="129"/>
      <c r="Q3056" s="129"/>
    </row>
    <row r="3057" spans="15:17" x14ac:dyDescent="0.25">
      <c r="O3057" s="129"/>
      <c r="P3057" s="129"/>
      <c r="Q3057" s="129"/>
    </row>
    <row r="3058" spans="15:17" x14ac:dyDescent="0.25">
      <c r="O3058" s="129"/>
      <c r="P3058" s="129"/>
      <c r="Q3058" s="129"/>
    </row>
    <row r="3059" spans="15:17" x14ac:dyDescent="0.25">
      <c r="O3059" s="129"/>
      <c r="P3059" s="129"/>
      <c r="Q3059" s="129"/>
    </row>
    <row r="3060" spans="15:17" x14ac:dyDescent="0.25">
      <c r="O3060" s="129"/>
      <c r="P3060" s="129"/>
      <c r="Q3060" s="129"/>
    </row>
    <row r="3061" spans="15:17" x14ac:dyDescent="0.25">
      <c r="O3061" s="129"/>
      <c r="P3061" s="129"/>
      <c r="Q3061" s="129"/>
    </row>
    <row r="3062" spans="15:17" x14ac:dyDescent="0.25">
      <c r="O3062" s="129"/>
      <c r="P3062" s="129"/>
      <c r="Q3062" s="129"/>
    </row>
    <row r="3063" spans="15:17" x14ac:dyDescent="0.25">
      <c r="O3063" s="129"/>
      <c r="P3063" s="129"/>
      <c r="Q3063" s="129"/>
    </row>
    <row r="3064" spans="15:17" x14ac:dyDescent="0.25">
      <c r="O3064" s="129"/>
      <c r="P3064" s="129"/>
      <c r="Q3064" s="129"/>
    </row>
    <row r="3065" spans="15:17" x14ac:dyDescent="0.25">
      <c r="O3065" s="129"/>
      <c r="P3065" s="129"/>
      <c r="Q3065" s="129"/>
    </row>
    <row r="3066" spans="15:17" x14ac:dyDescent="0.25">
      <c r="O3066" s="129"/>
      <c r="P3066" s="129"/>
      <c r="Q3066" s="129"/>
    </row>
    <row r="3067" spans="15:17" x14ac:dyDescent="0.25">
      <c r="O3067" s="129"/>
      <c r="P3067" s="129"/>
      <c r="Q3067" s="129"/>
    </row>
    <row r="3068" spans="15:17" x14ac:dyDescent="0.25">
      <c r="O3068" s="129"/>
      <c r="P3068" s="129"/>
      <c r="Q3068" s="129"/>
    </row>
    <row r="3069" spans="15:17" x14ac:dyDescent="0.25">
      <c r="O3069" s="129"/>
      <c r="P3069" s="129"/>
      <c r="Q3069" s="129"/>
    </row>
    <row r="3070" spans="15:17" x14ac:dyDescent="0.25">
      <c r="O3070" s="129"/>
      <c r="P3070" s="129"/>
      <c r="Q3070" s="129"/>
    </row>
    <row r="3071" spans="15:17" x14ac:dyDescent="0.25">
      <c r="O3071" s="129"/>
      <c r="P3071" s="129"/>
      <c r="Q3071" s="129"/>
    </row>
    <row r="3072" spans="15:17" x14ac:dyDescent="0.25">
      <c r="O3072" s="129"/>
      <c r="P3072" s="129"/>
      <c r="Q3072" s="129"/>
    </row>
    <row r="3073" spans="15:17" x14ac:dyDescent="0.25">
      <c r="O3073" s="129"/>
      <c r="P3073" s="129"/>
      <c r="Q3073" s="129"/>
    </row>
    <row r="3074" spans="15:17" x14ac:dyDescent="0.25">
      <c r="O3074" s="129"/>
      <c r="P3074" s="129"/>
      <c r="Q3074" s="129"/>
    </row>
    <row r="3075" spans="15:17" x14ac:dyDescent="0.25">
      <c r="O3075" s="129"/>
      <c r="P3075" s="129"/>
      <c r="Q3075" s="129"/>
    </row>
    <row r="3076" spans="15:17" x14ac:dyDescent="0.25">
      <c r="O3076" s="129"/>
      <c r="P3076" s="129"/>
      <c r="Q3076" s="129"/>
    </row>
    <row r="3077" spans="15:17" x14ac:dyDescent="0.25">
      <c r="O3077" s="129"/>
      <c r="P3077" s="129"/>
      <c r="Q3077" s="129"/>
    </row>
    <row r="3078" spans="15:17" x14ac:dyDescent="0.25">
      <c r="O3078" s="129"/>
      <c r="P3078" s="129"/>
      <c r="Q3078" s="129"/>
    </row>
    <row r="3079" spans="15:17" x14ac:dyDescent="0.25">
      <c r="O3079" s="129"/>
      <c r="P3079" s="129"/>
      <c r="Q3079" s="129"/>
    </row>
    <row r="3080" spans="15:17" x14ac:dyDescent="0.25">
      <c r="O3080" s="129"/>
      <c r="P3080" s="129"/>
      <c r="Q3080" s="129"/>
    </row>
    <row r="3081" spans="15:17" x14ac:dyDescent="0.25">
      <c r="O3081" s="129"/>
      <c r="P3081" s="129"/>
      <c r="Q3081" s="129"/>
    </row>
    <row r="3082" spans="15:17" x14ac:dyDescent="0.25">
      <c r="O3082" s="129"/>
      <c r="P3082" s="129"/>
      <c r="Q3082" s="129"/>
    </row>
    <row r="3083" spans="15:17" x14ac:dyDescent="0.25">
      <c r="O3083" s="129"/>
      <c r="P3083" s="129"/>
      <c r="Q3083" s="129"/>
    </row>
    <row r="3084" spans="15:17" x14ac:dyDescent="0.25">
      <c r="O3084" s="129"/>
      <c r="P3084" s="129"/>
      <c r="Q3084" s="129"/>
    </row>
    <row r="3085" spans="15:17" x14ac:dyDescent="0.25">
      <c r="O3085" s="129"/>
      <c r="P3085" s="129"/>
      <c r="Q3085" s="129"/>
    </row>
    <row r="3086" spans="15:17" x14ac:dyDescent="0.25">
      <c r="O3086" s="129"/>
      <c r="P3086" s="129"/>
      <c r="Q3086" s="129"/>
    </row>
    <row r="3087" spans="15:17" x14ac:dyDescent="0.25">
      <c r="O3087" s="129"/>
      <c r="P3087" s="129"/>
      <c r="Q3087" s="129"/>
    </row>
    <row r="3088" spans="15:17" x14ac:dyDescent="0.25">
      <c r="O3088" s="129"/>
      <c r="P3088" s="129"/>
      <c r="Q3088" s="129"/>
    </row>
    <row r="3089" spans="15:17" x14ac:dyDescent="0.25">
      <c r="O3089" s="129"/>
      <c r="P3089" s="129"/>
      <c r="Q3089" s="129"/>
    </row>
    <row r="3090" spans="15:17" x14ac:dyDescent="0.25">
      <c r="O3090" s="129"/>
      <c r="P3090" s="129"/>
      <c r="Q3090" s="129"/>
    </row>
    <row r="3091" spans="15:17" x14ac:dyDescent="0.25">
      <c r="O3091" s="129"/>
      <c r="P3091" s="129"/>
      <c r="Q3091" s="129"/>
    </row>
    <row r="3092" spans="15:17" x14ac:dyDescent="0.25">
      <c r="O3092" s="129"/>
      <c r="P3092" s="129"/>
      <c r="Q3092" s="129"/>
    </row>
    <row r="3093" spans="15:17" x14ac:dyDescent="0.25">
      <c r="O3093" s="129"/>
      <c r="P3093" s="129"/>
      <c r="Q3093" s="129"/>
    </row>
    <row r="3094" spans="15:17" x14ac:dyDescent="0.25">
      <c r="O3094" s="129"/>
      <c r="P3094" s="129"/>
      <c r="Q3094" s="129"/>
    </row>
    <row r="3095" spans="15:17" x14ac:dyDescent="0.25">
      <c r="O3095" s="129"/>
      <c r="P3095" s="129"/>
      <c r="Q3095" s="129"/>
    </row>
    <row r="3096" spans="15:17" x14ac:dyDescent="0.25">
      <c r="O3096" s="129"/>
      <c r="P3096" s="129"/>
      <c r="Q3096" s="129"/>
    </row>
    <row r="3097" spans="15:17" x14ac:dyDescent="0.25">
      <c r="O3097" s="129"/>
      <c r="P3097" s="129"/>
      <c r="Q3097" s="129"/>
    </row>
    <row r="3098" spans="15:17" x14ac:dyDescent="0.25">
      <c r="O3098" s="129"/>
      <c r="P3098" s="129"/>
      <c r="Q3098" s="129"/>
    </row>
    <row r="3099" spans="15:17" x14ac:dyDescent="0.25">
      <c r="O3099" s="129"/>
      <c r="P3099" s="129"/>
      <c r="Q3099" s="129"/>
    </row>
    <row r="3100" spans="15:17" x14ac:dyDescent="0.25">
      <c r="O3100" s="129"/>
      <c r="P3100" s="129"/>
      <c r="Q3100" s="129"/>
    </row>
    <row r="3101" spans="15:17" x14ac:dyDescent="0.25">
      <c r="O3101" s="129"/>
      <c r="P3101" s="129"/>
      <c r="Q3101" s="129"/>
    </row>
    <row r="3102" spans="15:17" x14ac:dyDescent="0.25">
      <c r="O3102" s="129"/>
      <c r="P3102" s="129"/>
      <c r="Q3102" s="129"/>
    </row>
    <row r="3103" spans="15:17" x14ac:dyDescent="0.25">
      <c r="O3103" s="129"/>
      <c r="P3103" s="129"/>
      <c r="Q3103" s="129"/>
    </row>
    <row r="3104" spans="15:17" x14ac:dyDescent="0.25">
      <c r="O3104" s="129"/>
      <c r="P3104" s="129"/>
      <c r="Q3104" s="129"/>
    </row>
    <row r="3105" spans="15:17" x14ac:dyDescent="0.25">
      <c r="O3105" s="129"/>
      <c r="P3105" s="129"/>
      <c r="Q3105" s="129"/>
    </row>
    <row r="3106" spans="15:17" x14ac:dyDescent="0.25">
      <c r="O3106" s="129"/>
      <c r="P3106" s="129"/>
      <c r="Q3106" s="129"/>
    </row>
    <row r="3107" spans="15:17" x14ac:dyDescent="0.25">
      <c r="O3107" s="129"/>
      <c r="P3107" s="129"/>
      <c r="Q3107" s="129"/>
    </row>
    <row r="3108" spans="15:17" x14ac:dyDescent="0.25">
      <c r="O3108" s="129"/>
      <c r="P3108" s="129"/>
      <c r="Q3108" s="129"/>
    </row>
    <row r="3109" spans="15:17" x14ac:dyDescent="0.25">
      <c r="O3109" s="129"/>
      <c r="P3109" s="129"/>
      <c r="Q3109" s="129"/>
    </row>
    <row r="3110" spans="15:17" x14ac:dyDescent="0.25">
      <c r="O3110" s="129"/>
      <c r="P3110" s="129"/>
      <c r="Q3110" s="129"/>
    </row>
    <row r="3111" spans="15:17" x14ac:dyDescent="0.25">
      <c r="O3111" s="129"/>
      <c r="P3111" s="129"/>
      <c r="Q3111" s="129"/>
    </row>
    <row r="3112" spans="15:17" x14ac:dyDescent="0.25">
      <c r="O3112" s="129"/>
      <c r="P3112" s="129"/>
      <c r="Q3112" s="129"/>
    </row>
    <row r="3113" spans="15:17" x14ac:dyDescent="0.25">
      <c r="O3113" s="129"/>
      <c r="P3113" s="129"/>
      <c r="Q3113" s="129"/>
    </row>
    <row r="3114" spans="15:17" x14ac:dyDescent="0.25">
      <c r="O3114" s="129"/>
      <c r="P3114" s="129"/>
      <c r="Q3114" s="129"/>
    </row>
    <row r="3115" spans="15:17" x14ac:dyDescent="0.25">
      <c r="O3115" s="129"/>
      <c r="P3115" s="129"/>
      <c r="Q3115" s="129"/>
    </row>
    <row r="3116" spans="15:17" x14ac:dyDescent="0.25">
      <c r="O3116" s="129"/>
      <c r="P3116" s="129"/>
      <c r="Q3116" s="129"/>
    </row>
    <row r="3117" spans="15:17" x14ac:dyDescent="0.25">
      <c r="O3117" s="129"/>
      <c r="P3117" s="129"/>
      <c r="Q3117" s="129"/>
    </row>
    <row r="3118" spans="15:17" x14ac:dyDescent="0.25">
      <c r="O3118" s="129"/>
      <c r="P3118" s="129"/>
      <c r="Q3118" s="129"/>
    </row>
    <row r="3119" spans="15:17" x14ac:dyDescent="0.25">
      <c r="O3119" s="129"/>
      <c r="P3119" s="129"/>
      <c r="Q3119" s="129"/>
    </row>
    <row r="3120" spans="15:17" x14ac:dyDescent="0.25">
      <c r="O3120" s="129"/>
      <c r="P3120" s="129"/>
      <c r="Q3120" s="129"/>
    </row>
    <row r="3121" spans="15:17" x14ac:dyDescent="0.25">
      <c r="O3121" s="129"/>
      <c r="P3121" s="129"/>
      <c r="Q3121" s="129"/>
    </row>
    <row r="3122" spans="15:17" x14ac:dyDescent="0.25">
      <c r="O3122" s="129"/>
      <c r="P3122" s="129"/>
      <c r="Q3122" s="129"/>
    </row>
    <row r="3123" spans="15:17" x14ac:dyDescent="0.25">
      <c r="O3123" s="129"/>
      <c r="P3123" s="129"/>
      <c r="Q3123" s="129"/>
    </row>
    <row r="3124" spans="15:17" x14ac:dyDescent="0.25">
      <c r="O3124" s="129"/>
      <c r="P3124" s="129"/>
      <c r="Q3124" s="129"/>
    </row>
    <row r="3125" spans="15:17" x14ac:dyDescent="0.25">
      <c r="O3125" s="129"/>
      <c r="P3125" s="129"/>
      <c r="Q3125" s="129"/>
    </row>
    <row r="3126" spans="15:17" x14ac:dyDescent="0.25">
      <c r="O3126" s="129"/>
      <c r="P3126" s="129"/>
      <c r="Q3126" s="129"/>
    </row>
    <row r="3127" spans="15:17" x14ac:dyDescent="0.25">
      <c r="O3127" s="129"/>
      <c r="P3127" s="129"/>
      <c r="Q3127" s="129"/>
    </row>
    <row r="3128" spans="15:17" x14ac:dyDescent="0.25">
      <c r="O3128" s="129"/>
      <c r="P3128" s="129"/>
      <c r="Q3128" s="129"/>
    </row>
    <row r="3129" spans="15:17" x14ac:dyDescent="0.25">
      <c r="O3129" s="129"/>
      <c r="P3129" s="129"/>
      <c r="Q3129" s="129"/>
    </row>
    <row r="3130" spans="15:17" x14ac:dyDescent="0.25">
      <c r="O3130" s="129"/>
      <c r="P3130" s="129"/>
      <c r="Q3130" s="129"/>
    </row>
    <row r="3131" spans="15:17" x14ac:dyDescent="0.25">
      <c r="O3131" s="129"/>
      <c r="P3131" s="129"/>
      <c r="Q3131" s="129"/>
    </row>
    <row r="3132" spans="15:17" x14ac:dyDescent="0.25">
      <c r="O3132" s="129"/>
      <c r="P3132" s="129"/>
      <c r="Q3132" s="129"/>
    </row>
    <row r="3133" spans="15:17" x14ac:dyDescent="0.25">
      <c r="O3133" s="129"/>
      <c r="P3133" s="129"/>
      <c r="Q3133" s="129"/>
    </row>
    <row r="3134" spans="15:17" x14ac:dyDescent="0.25">
      <c r="O3134" s="129"/>
      <c r="P3134" s="129"/>
      <c r="Q3134" s="129"/>
    </row>
    <row r="3135" spans="15:17" x14ac:dyDescent="0.25">
      <c r="O3135" s="129"/>
      <c r="P3135" s="129"/>
      <c r="Q3135" s="129"/>
    </row>
    <row r="3136" spans="15:17" x14ac:dyDescent="0.25">
      <c r="O3136" s="129"/>
      <c r="P3136" s="129"/>
      <c r="Q3136" s="129"/>
    </row>
    <row r="3137" spans="15:17" x14ac:dyDescent="0.25">
      <c r="O3137" s="129"/>
      <c r="P3137" s="129"/>
      <c r="Q3137" s="129"/>
    </row>
    <row r="3138" spans="15:17" x14ac:dyDescent="0.25">
      <c r="O3138" s="129"/>
      <c r="P3138" s="129"/>
      <c r="Q3138" s="129"/>
    </row>
    <row r="3139" spans="15:17" x14ac:dyDescent="0.25">
      <c r="O3139" s="129"/>
      <c r="P3139" s="129"/>
      <c r="Q3139" s="129"/>
    </row>
    <row r="3140" spans="15:17" x14ac:dyDescent="0.25">
      <c r="O3140" s="129"/>
      <c r="P3140" s="129"/>
      <c r="Q3140" s="129"/>
    </row>
    <row r="3141" spans="15:17" x14ac:dyDescent="0.25">
      <c r="O3141" s="129"/>
      <c r="P3141" s="129"/>
      <c r="Q3141" s="129"/>
    </row>
    <row r="3142" spans="15:17" x14ac:dyDescent="0.25">
      <c r="O3142" s="129"/>
      <c r="P3142" s="129"/>
      <c r="Q3142" s="129"/>
    </row>
    <row r="3143" spans="15:17" x14ac:dyDescent="0.25">
      <c r="O3143" s="129"/>
      <c r="P3143" s="129"/>
      <c r="Q3143" s="129"/>
    </row>
    <row r="3144" spans="15:17" x14ac:dyDescent="0.25">
      <c r="O3144" s="129"/>
      <c r="P3144" s="129"/>
      <c r="Q3144" s="129"/>
    </row>
    <row r="3145" spans="15:17" x14ac:dyDescent="0.25">
      <c r="O3145" s="129"/>
      <c r="P3145" s="129"/>
      <c r="Q3145" s="129"/>
    </row>
    <row r="3146" spans="15:17" x14ac:dyDescent="0.25">
      <c r="O3146" s="129"/>
      <c r="P3146" s="129"/>
      <c r="Q3146" s="129"/>
    </row>
    <row r="3147" spans="15:17" x14ac:dyDescent="0.25">
      <c r="O3147" s="129"/>
      <c r="P3147" s="129"/>
      <c r="Q3147" s="129"/>
    </row>
    <row r="3148" spans="15:17" x14ac:dyDescent="0.25">
      <c r="O3148" s="129"/>
      <c r="P3148" s="129"/>
      <c r="Q3148" s="129"/>
    </row>
    <row r="3149" spans="15:17" x14ac:dyDescent="0.25">
      <c r="O3149" s="129"/>
      <c r="P3149" s="129"/>
      <c r="Q3149" s="129"/>
    </row>
    <row r="3150" spans="15:17" x14ac:dyDescent="0.25">
      <c r="O3150" s="129"/>
      <c r="P3150" s="129"/>
      <c r="Q3150" s="129"/>
    </row>
    <row r="3151" spans="15:17" x14ac:dyDescent="0.25">
      <c r="O3151" s="129"/>
      <c r="P3151" s="129"/>
      <c r="Q3151" s="129"/>
    </row>
    <row r="3152" spans="15:17" x14ac:dyDescent="0.25">
      <c r="O3152" s="129"/>
      <c r="P3152" s="129"/>
      <c r="Q3152" s="129"/>
    </row>
    <row r="3153" spans="15:17" x14ac:dyDescent="0.25">
      <c r="O3153" s="129"/>
      <c r="P3153" s="129"/>
      <c r="Q3153" s="129"/>
    </row>
    <row r="3154" spans="15:17" x14ac:dyDescent="0.25">
      <c r="O3154" s="129"/>
      <c r="P3154" s="129"/>
      <c r="Q3154" s="129"/>
    </row>
    <row r="3155" spans="15:17" x14ac:dyDescent="0.25">
      <c r="O3155" s="129"/>
      <c r="P3155" s="129"/>
      <c r="Q3155" s="129"/>
    </row>
    <row r="3156" spans="15:17" x14ac:dyDescent="0.25">
      <c r="O3156" s="129"/>
      <c r="P3156" s="129"/>
      <c r="Q3156" s="129"/>
    </row>
    <row r="3157" spans="15:17" x14ac:dyDescent="0.25">
      <c r="O3157" s="129"/>
      <c r="P3157" s="129"/>
      <c r="Q3157" s="129"/>
    </row>
    <row r="3158" spans="15:17" x14ac:dyDescent="0.25">
      <c r="O3158" s="129"/>
      <c r="P3158" s="129"/>
      <c r="Q3158" s="129"/>
    </row>
    <row r="3159" spans="15:17" x14ac:dyDescent="0.25">
      <c r="O3159" s="129"/>
      <c r="P3159" s="129"/>
      <c r="Q3159" s="129"/>
    </row>
    <row r="3160" spans="15:17" x14ac:dyDescent="0.25">
      <c r="O3160" s="129"/>
      <c r="P3160" s="129"/>
      <c r="Q3160" s="129"/>
    </row>
    <row r="3161" spans="15:17" x14ac:dyDescent="0.25">
      <c r="O3161" s="129"/>
      <c r="P3161" s="129"/>
      <c r="Q3161" s="129"/>
    </row>
    <row r="3162" spans="15:17" x14ac:dyDescent="0.25">
      <c r="O3162" s="129"/>
      <c r="P3162" s="129"/>
      <c r="Q3162" s="129"/>
    </row>
    <row r="3163" spans="15:17" x14ac:dyDescent="0.25">
      <c r="O3163" s="129"/>
      <c r="P3163" s="129"/>
      <c r="Q3163" s="129"/>
    </row>
    <row r="3164" spans="15:17" x14ac:dyDescent="0.25">
      <c r="O3164" s="129"/>
      <c r="P3164" s="129"/>
      <c r="Q3164" s="129"/>
    </row>
    <row r="3165" spans="15:17" x14ac:dyDescent="0.25">
      <c r="O3165" s="129"/>
      <c r="P3165" s="129"/>
      <c r="Q3165" s="129"/>
    </row>
    <row r="3166" spans="15:17" x14ac:dyDescent="0.25">
      <c r="O3166" s="129"/>
      <c r="P3166" s="129"/>
      <c r="Q3166" s="129"/>
    </row>
    <row r="3167" spans="15:17" x14ac:dyDescent="0.25">
      <c r="O3167" s="129"/>
      <c r="P3167" s="129"/>
      <c r="Q3167" s="129"/>
    </row>
    <row r="3168" spans="15:17" x14ac:dyDescent="0.25">
      <c r="O3168" s="129"/>
      <c r="P3168" s="129"/>
      <c r="Q3168" s="129"/>
    </row>
    <row r="3169" spans="15:17" x14ac:dyDescent="0.25">
      <c r="O3169" s="129"/>
      <c r="P3169" s="129"/>
      <c r="Q3169" s="129"/>
    </row>
    <row r="3170" spans="15:17" x14ac:dyDescent="0.25">
      <c r="O3170" s="129"/>
      <c r="P3170" s="129"/>
      <c r="Q3170" s="129"/>
    </row>
    <row r="3171" spans="15:17" x14ac:dyDescent="0.25">
      <c r="O3171" s="129"/>
      <c r="P3171" s="129"/>
      <c r="Q3171" s="129"/>
    </row>
    <row r="3172" spans="15:17" x14ac:dyDescent="0.25">
      <c r="O3172" s="129"/>
      <c r="P3172" s="129"/>
      <c r="Q3172" s="129"/>
    </row>
    <row r="3173" spans="15:17" x14ac:dyDescent="0.25">
      <c r="O3173" s="129"/>
      <c r="P3173" s="129"/>
      <c r="Q3173" s="129"/>
    </row>
    <row r="3174" spans="15:17" x14ac:dyDescent="0.25">
      <c r="O3174" s="129"/>
      <c r="P3174" s="129"/>
      <c r="Q3174" s="129"/>
    </row>
    <row r="3175" spans="15:17" x14ac:dyDescent="0.25">
      <c r="O3175" s="129"/>
      <c r="P3175" s="129"/>
      <c r="Q3175" s="129"/>
    </row>
    <row r="3176" spans="15:17" x14ac:dyDescent="0.25">
      <c r="O3176" s="129"/>
      <c r="P3176" s="129"/>
      <c r="Q3176" s="129"/>
    </row>
    <row r="3177" spans="15:17" x14ac:dyDescent="0.25">
      <c r="O3177" s="129"/>
      <c r="P3177" s="129"/>
      <c r="Q3177" s="129"/>
    </row>
    <row r="3178" spans="15:17" x14ac:dyDescent="0.25">
      <c r="O3178" s="129"/>
      <c r="P3178" s="129"/>
      <c r="Q3178" s="129"/>
    </row>
    <row r="3179" spans="15:17" x14ac:dyDescent="0.25">
      <c r="O3179" s="129"/>
      <c r="P3179" s="129"/>
      <c r="Q3179" s="129"/>
    </row>
    <row r="3180" spans="15:17" x14ac:dyDescent="0.25">
      <c r="O3180" s="129"/>
      <c r="P3180" s="129"/>
      <c r="Q3180" s="129"/>
    </row>
    <row r="3181" spans="15:17" x14ac:dyDescent="0.25">
      <c r="O3181" s="129"/>
      <c r="P3181" s="129"/>
      <c r="Q3181" s="129"/>
    </row>
    <row r="3182" spans="15:17" x14ac:dyDescent="0.25">
      <c r="O3182" s="129"/>
      <c r="P3182" s="129"/>
      <c r="Q3182" s="129"/>
    </row>
    <row r="3183" spans="15:17" x14ac:dyDescent="0.25">
      <c r="O3183" s="129"/>
      <c r="P3183" s="129"/>
      <c r="Q3183" s="129"/>
    </row>
    <row r="3184" spans="15:17" x14ac:dyDescent="0.25">
      <c r="O3184" s="129"/>
      <c r="P3184" s="129"/>
      <c r="Q3184" s="129"/>
    </row>
    <row r="3185" spans="15:17" x14ac:dyDescent="0.25">
      <c r="O3185" s="129"/>
      <c r="P3185" s="129"/>
      <c r="Q3185" s="129"/>
    </row>
    <row r="3186" spans="15:17" x14ac:dyDescent="0.25">
      <c r="O3186" s="129"/>
      <c r="P3186" s="129"/>
      <c r="Q3186" s="129"/>
    </row>
    <row r="3187" spans="15:17" x14ac:dyDescent="0.25">
      <c r="O3187" s="129"/>
      <c r="P3187" s="129"/>
      <c r="Q3187" s="129"/>
    </row>
    <row r="3188" spans="15:17" x14ac:dyDescent="0.25">
      <c r="O3188" s="129"/>
      <c r="P3188" s="129"/>
      <c r="Q3188" s="129"/>
    </row>
    <row r="3189" spans="15:17" x14ac:dyDescent="0.25">
      <c r="O3189" s="129"/>
      <c r="P3189" s="129"/>
      <c r="Q3189" s="129"/>
    </row>
    <row r="3190" spans="15:17" x14ac:dyDescent="0.25">
      <c r="O3190" s="129"/>
      <c r="P3190" s="129"/>
      <c r="Q3190" s="129"/>
    </row>
    <row r="3191" spans="15:17" x14ac:dyDescent="0.25">
      <c r="O3191" s="129"/>
      <c r="P3191" s="129"/>
      <c r="Q3191" s="129"/>
    </row>
    <row r="3192" spans="15:17" x14ac:dyDescent="0.25">
      <c r="O3192" s="129"/>
      <c r="P3192" s="129"/>
      <c r="Q3192" s="129"/>
    </row>
    <row r="3193" spans="15:17" x14ac:dyDescent="0.25">
      <c r="O3193" s="129"/>
      <c r="P3193" s="129"/>
      <c r="Q3193" s="129"/>
    </row>
    <row r="3194" spans="15:17" x14ac:dyDescent="0.25">
      <c r="O3194" s="129"/>
      <c r="P3194" s="129"/>
      <c r="Q3194" s="129"/>
    </row>
    <row r="3195" spans="15:17" x14ac:dyDescent="0.25">
      <c r="O3195" s="129"/>
      <c r="P3195" s="129"/>
      <c r="Q3195" s="129"/>
    </row>
    <row r="3196" spans="15:17" x14ac:dyDescent="0.25">
      <c r="O3196" s="129"/>
      <c r="P3196" s="129"/>
      <c r="Q3196" s="129"/>
    </row>
    <row r="3197" spans="15:17" x14ac:dyDescent="0.25">
      <c r="O3197" s="129"/>
      <c r="P3197" s="129"/>
      <c r="Q3197" s="129"/>
    </row>
    <row r="3198" spans="15:17" x14ac:dyDescent="0.25">
      <c r="O3198" s="129"/>
      <c r="P3198" s="129"/>
      <c r="Q3198" s="129"/>
    </row>
    <row r="3199" spans="15:17" x14ac:dyDescent="0.25">
      <c r="O3199" s="129"/>
      <c r="P3199" s="129"/>
      <c r="Q3199" s="129"/>
    </row>
    <row r="3200" spans="15:17" x14ac:dyDescent="0.25">
      <c r="O3200" s="129"/>
      <c r="P3200" s="129"/>
      <c r="Q3200" s="129"/>
    </row>
    <row r="3201" spans="15:17" x14ac:dyDescent="0.25">
      <c r="O3201" s="129"/>
      <c r="P3201" s="129"/>
      <c r="Q3201" s="129"/>
    </row>
    <row r="3202" spans="15:17" x14ac:dyDescent="0.25">
      <c r="O3202" s="129"/>
      <c r="P3202" s="129"/>
      <c r="Q3202" s="129"/>
    </row>
    <row r="3203" spans="15:17" x14ac:dyDescent="0.25">
      <c r="O3203" s="129"/>
      <c r="P3203" s="129"/>
      <c r="Q3203" s="129"/>
    </row>
    <row r="3204" spans="15:17" x14ac:dyDescent="0.25">
      <c r="O3204" s="129"/>
      <c r="P3204" s="129"/>
      <c r="Q3204" s="129"/>
    </row>
    <row r="3205" spans="15:17" x14ac:dyDescent="0.25">
      <c r="O3205" s="129"/>
      <c r="P3205" s="129"/>
      <c r="Q3205" s="129"/>
    </row>
    <row r="3206" spans="15:17" x14ac:dyDescent="0.25">
      <c r="O3206" s="129"/>
      <c r="P3206" s="129"/>
      <c r="Q3206" s="129"/>
    </row>
    <row r="3207" spans="15:17" x14ac:dyDescent="0.25">
      <c r="O3207" s="129"/>
      <c r="P3207" s="129"/>
      <c r="Q3207" s="129"/>
    </row>
    <row r="3208" spans="15:17" x14ac:dyDescent="0.25">
      <c r="O3208" s="129"/>
      <c r="P3208" s="129"/>
      <c r="Q3208" s="129"/>
    </row>
    <row r="3209" spans="15:17" x14ac:dyDescent="0.25">
      <c r="O3209" s="129"/>
      <c r="P3209" s="129"/>
      <c r="Q3209" s="129"/>
    </row>
    <row r="3210" spans="15:17" x14ac:dyDescent="0.25">
      <c r="O3210" s="129"/>
      <c r="P3210" s="129"/>
      <c r="Q3210" s="129"/>
    </row>
    <row r="3211" spans="15:17" x14ac:dyDescent="0.25">
      <c r="O3211" s="129"/>
      <c r="P3211" s="129"/>
      <c r="Q3211" s="129"/>
    </row>
    <row r="3212" spans="15:17" x14ac:dyDescent="0.25">
      <c r="O3212" s="129"/>
      <c r="P3212" s="129"/>
      <c r="Q3212" s="129"/>
    </row>
    <row r="3213" spans="15:17" x14ac:dyDescent="0.25">
      <c r="O3213" s="129"/>
      <c r="P3213" s="129"/>
      <c r="Q3213" s="129"/>
    </row>
    <row r="3214" spans="15:17" x14ac:dyDescent="0.25">
      <c r="O3214" s="129"/>
      <c r="P3214" s="129"/>
      <c r="Q3214" s="129"/>
    </row>
    <row r="3215" spans="15:17" x14ac:dyDescent="0.25">
      <c r="O3215" s="129"/>
      <c r="P3215" s="129"/>
      <c r="Q3215" s="129"/>
    </row>
    <row r="3216" spans="15:17" x14ac:dyDescent="0.25">
      <c r="O3216" s="129"/>
      <c r="P3216" s="129"/>
      <c r="Q3216" s="129"/>
    </row>
    <row r="3217" spans="15:17" x14ac:dyDescent="0.25">
      <c r="O3217" s="129"/>
      <c r="P3217" s="129"/>
      <c r="Q3217" s="129"/>
    </row>
    <row r="3218" spans="15:17" x14ac:dyDescent="0.25">
      <c r="O3218" s="129"/>
      <c r="P3218" s="129"/>
      <c r="Q3218" s="129"/>
    </row>
    <row r="3219" spans="15:17" x14ac:dyDescent="0.25">
      <c r="O3219" s="129"/>
      <c r="P3219" s="129"/>
      <c r="Q3219" s="129"/>
    </row>
    <row r="3220" spans="15:17" x14ac:dyDescent="0.25">
      <c r="O3220" s="129"/>
      <c r="P3220" s="129"/>
      <c r="Q3220" s="129"/>
    </row>
    <row r="3221" spans="15:17" x14ac:dyDescent="0.25">
      <c r="O3221" s="129"/>
      <c r="P3221" s="129"/>
      <c r="Q3221" s="129"/>
    </row>
    <row r="3222" spans="15:17" x14ac:dyDescent="0.25">
      <c r="O3222" s="129"/>
      <c r="P3222" s="129"/>
      <c r="Q3222" s="129"/>
    </row>
    <row r="3223" spans="15:17" x14ac:dyDescent="0.25">
      <c r="O3223" s="129"/>
      <c r="P3223" s="129"/>
      <c r="Q3223" s="129"/>
    </row>
    <row r="3224" spans="15:17" x14ac:dyDescent="0.25">
      <c r="O3224" s="129"/>
      <c r="P3224" s="129"/>
      <c r="Q3224" s="129"/>
    </row>
    <row r="3225" spans="15:17" x14ac:dyDescent="0.25">
      <c r="O3225" s="129"/>
      <c r="P3225" s="129"/>
      <c r="Q3225" s="129"/>
    </row>
    <row r="3226" spans="15:17" x14ac:dyDescent="0.25">
      <c r="O3226" s="129"/>
      <c r="P3226" s="129"/>
      <c r="Q3226" s="129"/>
    </row>
    <row r="3227" spans="15:17" x14ac:dyDescent="0.25">
      <c r="O3227" s="129"/>
      <c r="P3227" s="129"/>
      <c r="Q3227" s="129"/>
    </row>
    <row r="3228" spans="15:17" x14ac:dyDescent="0.25">
      <c r="O3228" s="129"/>
      <c r="P3228" s="129"/>
      <c r="Q3228" s="129"/>
    </row>
    <row r="3229" spans="15:17" x14ac:dyDescent="0.25">
      <c r="O3229" s="129"/>
      <c r="P3229" s="129"/>
      <c r="Q3229" s="129"/>
    </row>
    <row r="3230" spans="15:17" x14ac:dyDescent="0.25">
      <c r="O3230" s="129"/>
      <c r="P3230" s="129"/>
      <c r="Q3230" s="129"/>
    </row>
    <row r="3231" spans="15:17" x14ac:dyDescent="0.25">
      <c r="O3231" s="129"/>
      <c r="P3231" s="129"/>
      <c r="Q3231" s="129"/>
    </row>
    <row r="3232" spans="15:17" x14ac:dyDescent="0.25">
      <c r="O3232" s="129"/>
      <c r="P3232" s="129"/>
      <c r="Q3232" s="129"/>
    </row>
    <row r="3233" spans="15:17" x14ac:dyDescent="0.25">
      <c r="O3233" s="129"/>
      <c r="P3233" s="129"/>
      <c r="Q3233" s="129"/>
    </row>
    <row r="3234" spans="15:17" x14ac:dyDescent="0.25">
      <c r="O3234" s="129"/>
      <c r="P3234" s="129"/>
      <c r="Q3234" s="129"/>
    </row>
    <row r="3235" spans="15:17" x14ac:dyDescent="0.25">
      <c r="O3235" s="129"/>
      <c r="P3235" s="129"/>
      <c r="Q3235" s="129"/>
    </row>
    <row r="3236" spans="15:17" x14ac:dyDescent="0.25">
      <c r="O3236" s="129"/>
      <c r="P3236" s="129"/>
      <c r="Q3236" s="129"/>
    </row>
    <row r="3237" spans="15:17" x14ac:dyDescent="0.25">
      <c r="O3237" s="129"/>
      <c r="P3237" s="129"/>
      <c r="Q3237" s="129"/>
    </row>
    <row r="3238" spans="15:17" x14ac:dyDescent="0.25">
      <c r="O3238" s="129"/>
      <c r="P3238" s="129"/>
      <c r="Q3238" s="129"/>
    </row>
    <row r="3239" spans="15:17" x14ac:dyDescent="0.25">
      <c r="O3239" s="129"/>
      <c r="P3239" s="129"/>
      <c r="Q3239" s="129"/>
    </row>
    <row r="3240" spans="15:17" x14ac:dyDescent="0.25">
      <c r="O3240" s="129"/>
      <c r="P3240" s="129"/>
      <c r="Q3240" s="129"/>
    </row>
    <row r="3241" spans="15:17" x14ac:dyDescent="0.25">
      <c r="O3241" s="129"/>
      <c r="P3241" s="129"/>
      <c r="Q3241" s="129"/>
    </row>
    <row r="3242" spans="15:17" x14ac:dyDescent="0.25">
      <c r="O3242" s="129"/>
      <c r="P3242" s="129"/>
      <c r="Q3242" s="129"/>
    </row>
    <row r="3243" spans="15:17" x14ac:dyDescent="0.25">
      <c r="O3243" s="129"/>
      <c r="P3243" s="129"/>
      <c r="Q3243" s="129"/>
    </row>
    <row r="3244" spans="15:17" x14ac:dyDescent="0.25">
      <c r="O3244" s="129"/>
      <c r="P3244" s="129"/>
      <c r="Q3244" s="129"/>
    </row>
    <row r="3245" spans="15:17" x14ac:dyDescent="0.25">
      <c r="O3245" s="129"/>
      <c r="P3245" s="129"/>
      <c r="Q3245" s="129"/>
    </row>
    <row r="3246" spans="15:17" x14ac:dyDescent="0.25">
      <c r="O3246" s="129"/>
      <c r="P3246" s="129"/>
      <c r="Q3246" s="129"/>
    </row>
    <row r="3247" spans="15:17" x14ac:dyDescent="0.25">
      <c r="O3247" s="129"/>
      <c r="P3247" s="129"/>
      <c r="Q3247" s="129"/>
    </row>
    <row r="3248" spans="15:17" x14ac:dyDescent="0.25">
      <c r="O3248" s="129"/>
      <c r="P3248" s="129"/>
      <c r="Q3248" s="129"/>
    </row>
    <row r="3249" spans="15:17" x14ac:dyDescent="0.25">
      <c r="O3249" s="129"/>
      <c r="P3249" s="129"/>
      <c r="Q3249" s="129"/>
    </row>
    <row r="3250" spans="15:17" x14ac:dyDescent="0.25">
      <c r="O3250" s="129"/>
      <c r="P3250" s="129"/>
      <c r="Q3250" s="129"/>
    </row>
    <row r="3251" spans="15:17" x14ac:dyDescent="0.25">
      <c r="O3251" s="129"/>
      <c r="P3251" s="129"/>
      <c r="Q3251" s="129"/>
    </row>
    <row r="3252" spans="15:17" x14ac:dyDescent="0.25">
      <c r="O3252" s="129"/>
      <c r="P3252" s="129"/>
      <c r="Q3252" s="129"/>
    </row>
    <row r="3253" spans="15:17" x14ac:dyDescent="0.25">
      <c r="O3253" s="129"/>
      <c r="P3253" s="129"/>
      <c r="Q3253" s="129"/>
    </row>
    <row r="3254" spans="15:17" x14ac:dyDescent="0.25">
      <c r="O3254" s="129"/>
      <c r="P3254" s="129"/>
      <c r="Q3254" s="129"/>
    </row>
    <row r="3255" spans="15:17" x14ac:dyDescent="0.25">
      <c r="O3255" s="129"/>
      <c r="P3255" s="129"/>
      <c r="Q3255" s="129"/>
    </row>
    <row r="3256" spans="15:17" x14ac:dyDescent="0.25">
      <c r="O3256" s="129"/>
      <c r="P3256" s="129"/>
      <c r="Q3256" s="129"/>
    </row>
    <row r="3257" spans="15:17" x14ac:dyDescent="0.25">
      <c r="O3257" s="129"/>
      <c r="P3257" s="129"/>
      <c r="Q3257" s="129"/>
    </row>
    <row r="3258" spans="15:17" x14ac:dyDescent="0.25">
      <c r="O3258" s="129"/>
      <c r="P3258" s="129"/>
      <c r="Q3258" s="129"/>
    </row>
    <row r="3259" spans="15:17" x14ac:dyDescent="0.25">
      <c r="O3259" s="129"/>
      <c r="P3259" s="129"/>
      <c r="Q3259" s="129"/>
    </row>
    <row r="3260" spans="15:17" x14ac:dyDescent="0.25">
      <c r="O3260" s="129"/>
      <c r="P3260" s="129"/>
      <c r="Q3260" s="129"/>
    </row>
    <row r="3261" spans="15:17" x14ac:dyDescent="0.25">
      <c r="O3261" s="129"/>
      <c r="P3261" s="129"/>
      <c r="Q3261" s="129"/>
    </row>
    <row r="3262" spans="15:17" x14ac:dyDescent="0.25">
      <c r="O3262" s="129"/>
      <c r="P3262" s="129"/>
      <c r="Q3262" s="129"/>
    </row>
    <row r="3263" spans="15:17" x14ac:dyDescent="0.25">
      <c r="O3263" s="129"/>
      <c r="P3263" s="129"/>
      <c r="Q3263" s="129"/>
    </row>
    <row r="3264" spans="15:17" x14ac:dyDescent="0.25">
      <c r="O3264" s="129"/>
      <c r="P3264" s="129"/>
      <c r="Q3264" s="129"/>
    </row>
    <row r="3265" spans="15:17" x14ac:dyDescent="0.25">
      <c r="O3265" s="129"/>
      <c r="P3265" s="129"/>
      <c r="Q3265" s="129"/>
    </row>
    <row r="3266" spans="15:17" x14ac:dyDescent="0.25">
      <c r="O3266" s="129"/>
      <c r="P3266" s="129"/>
      <c r="Q3266" s="129"/>
    </row>
    <row r="3267" spans="15:17" x14ac:dyDescent="0.25">
      <c r="O3267" s="129"/>
      <c r="P3267" s="129"/>
      <c r="Q3267" s="129"/>
    </row>
    <row r="3268" spans="15:17" x14ac:dyDescent="0.25">
      <c r="O3268" s="129"/>
      <c r="P3268" s="129"/>
      <c r="Q3268" s="129"/>
    </row>
    <row r="3269" spans="15:17" x14ac:dyDescent="0.25">
      <c r="O3269" s="129"/>
      <c r="P3269" s="129"/>
      <c r="Q3269" s="129"/>
    </row>
    <row r="3270" spans="15:17" x14ac:dyDescent="0.25">
      <c r="O3270" s="129"/>
      <c r="P3270" s="129"/>
      <c r="Q3270" s="129"/>
    </row>
    <row r="3271" spans="15:17" x14ac:dyDescent="0.25">
      <c r="O3271" s="129"/>
      <c r="P3271" s="129"/>
      <c r="Q3271" s="129"/>
    </row>
    <row r="3272" spans="15:17" x14ac:dyDescent="0.25">
      <c r="O3272" s="129"/>
      <c r="P3272" s="129"/>
      <c r="Q3272" s="129"/>
    </row>
    <row r="3273" spans="15:17" x14ac:dyDescent="0.25">
      <c r="O3273" s="129"/>
      <c r="P3273" s="129"/>
      <c r="Q3273" s="129"/>
    </row>
    <row r="3274" spans="15:17" x14ac:dyDescent="0.25">
      <c r="O3274" s="129"/>
      <c r="P3274" s="129"/>
      <c r="Q3274" s="129"/>
    </row>
    <row r="3275" spans="15:17" x14ac:dyDescent="0.25">
      <c r="O3275" s="129"/>
      <c r="P3275" s="129"/>
      <c r="Q3275" s="129"/>
    </row>
    <row r="3276" spans="15:17" x14ac:dyDescent="0.25">
      <c r="O3276" s="129"/>
      <c r="P3276" s="129"/>
      <c r="Q3276" s="129"/>
    </row>
    <row r="3277" spans="15:17" x14ac:dyDescent="0.25">
      <c r="O3277" s="129"/>
      <c r="P3277" s="129"/>
      <c r="Q3277" s="129"/>
    </row>
    <row r="3278" spans="15:17" x14ac:dyDescent="0.25">
      <c r="O3278" s="129"/>
      <c r="P3278" s="129"/>
      <c r="Q3278" s="129"/>
    </row>
    <row r="3279" spans="15:17" x14ac:dyDescent="0.25">
      <c r="O3279" s="129"/>
      <c r="P3279" s="129"/>
      <c r="Q3279" s="129"/>
    </row>
    <row r="3280" spans="15:17" x14ac:dyDescent="0.25">
      <c r="O3280" s="129"/>
      <c r="P3280" s="129"/>
      <c r="Q3280" s="129"/>
    </row>
    <row r="3281" spans="15:17" x14ac:dyDescent="0.25">
      <c r="O3281" s="129"/>
      <c r="P3281" s="129"/>
      <c r="Q3281" s="129"/>
    </row>
    <row r="3282" spans="15:17" x14ac:dyDescent="0.25">
      <c r="O3282" s="129"/>
      <c r="P3282" s="129"/>
      <c r="Q3282" s="129"/>
    </row>
    <row r="3283" spans="15:17" x14ac:dyDescent="0.25">
      <c r="O3283" s="129"/>
      <c r="P3283" s="129"/>
      <c r="Q3283" s="129"/>
    </row>
    <row r="3284" spans="15:17" x14ac:dyDescent="0.25">
      <c r="O3284" s="129"/>
      <c r="P3284" s="129"/>
      <c r="Q3284" s="129"/>
    </row>
    <row r="3285" spans="15:17" x14ac:dyDescent="0.25">
      <c r="O3285" s="129"/>
      <c r="P3285" s="129"/>
      <c r="Q3285" s="129"/>
    </row>
    <row r="3286" spans="15:17" x14ac:dyDescent="0.25">
      <c r="O3286" s="129"/>
      <c r="P3286" s="129"/>
      <c r="Q3286" s="129"/>
    </row>
    <row r="3287" spans="15:17" x14ac:dyDescent="0.25">
      <c r="O3287" s="129"/>
      <c r="P3287" s="129"/>
      <c r="Q3287" s="129"/>
    </row>
    <row r="3288" spans="15:17" x14ac:dyDescent="0.25">
      <c r="O3288" s="129"/>
      <c r="P3288" s="129"/>
      <c r="Q3288" s="129"/>
    </row>
    <row r="3289" spans="15:17" x14ac:dyDescent="0.25">
      <c r="O3289" s="129"/>
      <c r="P3289" s="129"/>
      <c r="Q3289" s="129"/>
    </row>
    <row r="3290" spans="15:17" x14ac:dyDescent="0.25">
      <c r="O3290" s="129"/>
      <c r="P3290" s="129"/>
      <c r="Q3290" s="129"/>
    </row>
    <row r="3291" spans="15:17" x14ac:dyDescent="0.25">
      <c r="O3291" s="129"/>
      <c r="P3291" s="129"/>
      <c r="Q3291" s="129"/>
    </row>
    <row r="3292" spans="15:17" x14ac:dyDescent="0.25">
      <c r="O3292" s="129"/>
      <c r="P3292" s="129"/>
      <c r="Q3292" s="129"/>
    </row>
    <row r="3293" spans="15:17" x14ac:dyDescent="0.25">
      <c r="O3293" s="129"/>
      <c r="P3293" s="129"/>
      <c r="Q3293" s="129"/>
    </row>
    <row r="3294" spans="15:17" x14ac:dyDescent="0.25">
      <c r="O3294" s="129"/>
      <c r="P3294" s="129"/>
      <c r="Q3294" s="129"/>
    </row>
    <row r="3295" spans="15:17" x14ac:dyDescent="0.25">
      <c r="O3295" s="129"/>
      <c r="P3295" s="129"/>
      <c r="Q3295" s="129"/>
    </row>
    <row r="3296" spans="15:17" x14ac:dyDescent="0.25">
      <c r="O3296" s="129"/>
      <c r="P3296" s="129"/>
      <c r="Q3296" s="129"/>
    </row>
    <row r="3297" spans="15:17" x14ac:dyDescent="0.25">
      <c r="O3297" s="129"/>
      <c r="P3297" s="129"/>
      <c r="Q3297" s="129"/>
    </row>
    <row r="3298" spans="15:17" x14ac:dyDescent="0.25">
      <c r="O3298" s="129"/>
      <c r="P3298" s="129"/>
      <c r="Q3298" s="129"/>
    </row>
    <row r="3299" spans="15:17" x14ac:dyDescent="0.25">
      <c r="O3299" s="129"/>
      <c r="P3299" s="129"/>
      <c r="Q3299" s="129"/>
    </row>
    <row r="3300" spans="15:17" x14ac:dyDescent="0.25">
      <c r="O3300" s="129"/>
      <c r="P3300" s="129"/>
      <c r="Q3300" s="129"/>
    </row>
    <row r="3301" spans="15:17" x14ac:dyDescent="0.25">
      <c r="O3301" s="129"/>
      <c r="P3301" s="129"/>
      <c r="Q3301" s="129"/>
    </row>
    <row r="3302" spans="15:17" x14ac:dyDescent="0.25">
      <c r="O3302" s="129"/>
      <c r="P3302" s="129"/>
      <c r="Q3302" s="129"/>
    </row>
    <row r="3303" spans="15:17" x14ac:dyDescent="0.25">
      <c r="O3303" s="129"/>
      <c r="P3303" s="129"/>
      <c r="Q3303" s="129"/>
    </row>
    <row r="3304" spans="15:17" x14ac:dyDescent="0.25">
      <c r="O3304" s="129"/>
      <c r="P3304" s="129"/>
      <c r="Q3304" s="129"/>
    </row>
    <row r="3305" spans="15:17" x14ac:dyDescent="0.25">
      <c r="O3305" s="129"/>
      <c r="P3305" s="129"/>
      <c r="Q3305" s="129"/>
    </row>
    <row r="3306" spans="15:17" x14ac:dyDescent="0.25">
      <c r="O3306" s="129"/>
      <c r="P3306" s="129"/>
      <c r="Q3306" s="129"/>
    </row>
    <row r="3307" spans="15:17" x14ac:dyDescent="0.25">
      <c r="O3307" s="129"/>
      <c r="P3307" s="129"/>
      <c r="Q3307" s="129"/>
    </row>
    <row r="3308" spans="15:17" x14ac:dyDescent="0.25">
      <c r="O3308" s="129"/>
      <c r="P3308" s="129"/>
      <c r="Q3308" s="129"/>
    </row>
    <row r="3309" spans="15:17" x14ac:dyDescent="0.25">
      <c r="O3309" s="129"/>
      <c r="P3309" s="129"/>
      <c r="Q3309" s="129"/>
    </row>
    <row r="3310" spans="15:17" x14ac:dyDescent="0.25">
      <c r="O3310" s="129"/>
      <c r="P3310" s="129"/>
      <c r="Q3310" s="129"/>
    </row>
    <row r="3311" spans="15:17" x14ac:dyDescent="0.25">
      <c r="O3311" s="129"/>
      <c r="P3311" s="129"/>
      <c r="Q3311" s="129"/>
    </row>
    <row r="3312" spans="15:17" x14ac:dyDescent="0.25">
      <c r="O3312" s="129"/>
      <c r="P3312" s="129"/>
      <c r="Q3312" s="129"/>
    </row>
    <row r="3313" spans="15:17" x14ac:dyDescent="0.25">
      <c r="O3313" s="129"/>
      <c r="P3313" s="129"/>
      <c r="Q3313" s="129"/>
    </row>
    <row r="3314" spans="15:17" x14ac:dyDescent="0.25">
      <c r="O3314" s="129"/>
      <c r="P3314" s="129"/>
      <c r="Q3314" s="129"/>
    </row>
    <row r="3315" spans="15:17" x14ac:dyDescent="0.25">
      <c r="O3315" s="129"/>
      <c r="P3315" s="129"/>
      <c r="Q3315" s="129"/>
    </row>
    <row r="3316" spans="15:17" x14ac:dyDescent="0.25">
      <c r="O3316" s="129"/>
      <c r="P3316" s="129"/>
      <c r="Q3316" s="129"/>
    </row>
    <row r="3317" spans="15:17" x14ac:dyDescent="0.25">
      <c r="O3317" s="129"/>
      <c r="P3317" s="129"/>
      <c r="Q3317" s="129"/>
    </row>
    <row r="3318" spans="15:17" x14ac:dyDescent="0.25">
      <c r="O3318" s="129"/>
      <c r="P3318" s="129"/>
      <c r="Q3318" s="129"/>
    </row>
    <row r="3319" spans="15:17" x14ac:dyDescent="0.25">
      <c r="O3319" s="129"/>
      <c r="P3319" s="129"/>
      <c r="Q3319" s="129"/>
    </row>
    <row r="3320" spans="15:17" x14ac:dyDescent="0.25">
      <c r="O3320" s="129"/>
      <c r="P3320" s="129"/>
      <c r="Q3320" s="129"/>
    </row>
    <row r="3321" spans="15:17" x14ac:dyDescent="0.25">
      <c r="O3321" s="129"/>
      <c r="P3321" s="129"/>
      <c r="Q3321" s="129"/>
    </row>
    <row r="3322" spans="15:17" x14ac:dyDescent="0.25">
      <c r="O3322" s="129"/>
      <c r="P3322" s="129"/>
      <c r="Q3322" s="129"/>
    </row>
    <row r="3323" spans="15:17" x14ac:dyDescent="0.25">
      <c r="O3323" s="129"/>
      <c r="P3323" s="129"/>
      <c r="Q3323" s="129"/>
    </row>
    <row r="3324" spans="15:17" x14ac:dyDescent="0.25">
      <c r="O3324" s="129"/>
      <c r="P3324" s="129"/>
      <c r="Q3324" s="129"/>
    </row>
    <row r="3325" spans="15:17" x14ac:dyDescent="0.25">
      <c r="O3325" s="129"/>
      <c r="P3325" s="129"/>
      <c r="Q3325" s="129"/>
    </row>
    <row r="3326" spans="15:17" x14ac:dyDescent="0.25">
      <c r="O3326" s="129"/>
      <c r="P3326" s="129"/>
      <c r="Q3326" s="129"/>
    </row>
    <row r="3327" spans="15:17" x14ac:dyDescent="0.25">
      <c r="O3327" s="129"/>
      <c r="P3327" s="129"/>
      <c r="Q3327" s="129"/>
    </row>
    <row r="3328" spans="15:17" x14ac:dyDescent="0.25">
      <c r="O3328" s="129"/>
      <c r="P3328" s="129"/>
      <c r="Q3328" s="129"/>
    </row>
    <row r="3329" spans="15:17" x14ac:dyDescent="0.25">
      <c r="O3329" s="129"/>
      <c r="P3329" s="129"/>
      <c r="Q3329" s="129"/>
    </row>
    <row r="3330" spans="15:17" x14ac:dyDescent="0.25">
      <c r="O3330" s="129"/>
      <c r="P3330" s="129"/>
      <c r="Q3330" s="129"/>
    </row>
    <row r="3331" spans="15:17" x14ac:dyDescent="0.25">
      <c r="O3331" s="129"/>
      <c r="P3331" s="129"/>
      <c r="Q3331" s="129"/>
    </row>
    <row r="3332" spans="15:17" x14ac:dyDescent="0.25">
      <c r="O3332" s="129"/>
      <c r="P3332" s="129"/>
      <c r="Q3332" s="129"/>
    </row>
    <row r="3333" spans="15:17" x14ac:dyDescent="0.25">
      <c r="O3333" s="129"/>
      <c r="P3333" s="129"/>
      <c r="Q3333" s="129"/>
    </row>
    <row r="3334" spans="15:17" x14ac:dyDescent="0.25">
      <c r="O3334" s="129"/>
      <c r="P3334" s="129"/>
      <c r="Q3334" s="129"/>
    </row>
    <row r="3335" spans="15:17" x14ac:dyDescent="0.25">
      <c r="O3335" s="129"/>
      <c r="P3335" s="129"/>
      <c r="Q3335" s="129"/>
    </row>
    <row r="3336" spans="15:17" x14ac:dyDescent="0.25">
      <c r="O3336" s="129"/>
      <c r="P3336" s="129"/>
      <c r="Q3336" s="129"/>
    </row>
    <row r="3337" spans="15:17" x14ac:dyDescent="0.25">
      <c r="O3337" s="129"/>
      <c r="P3337" s="129"/>
      <c r="Q3337" s="129"/>
    </row>
    <row r="3338" spans="15:17" x14ac:dyDescent="0.25">
      <c r="O3338" s="129"/>
      <c r="P3338" s="129"/>
      <c r="Q3338" s="129"/>
    </row>
    <row r="3339" spans="15:17" x14ac:dyDescent="0.25">
      <c r="O3339" s="129"/>
      <c r="P3339" s="129"/>
      <c r="Q3339" s="129"/>
    </row>
    <row r="3340" spans="15:17" x14ac:dyDescent="0.25">
      <c r="O3340" s="129"/>
      <c r="P3340" s="129"/>
      <c r="Q3340" s="129"/>
    </row>
    <row r="3341" spans="15:17" x14ac:dyDescent="0.25">
      <c r="O3341" s="129"/>
      <c r="P3341" s="129"/>
      <c r="Q3341" s="129"/>
    </row>
    <row r="3342" spans="15:17" x14ac:dyDescent="0.25">
      <c r="O3342" s="129"/>
      <c r="P3342" s="129"/>
      <c r="Q3342" s="129"/>
    </row>
    <row r="3343" spans="15:17" x14ac:dyDescent="0.25">
      <c r="O3343" s="129"/>
      <c r="P3343" s="129"/>
      <c r="Q3343" s="129"/>
    </row>
    <row r="3344" spans="15:17" x14ac:dyDescent="0.25">
      <c r="O3344" s="129"/>
      <c r="P3344" s="129"/>
      <c r="Q3344" s="129"/>
    </row>
    <row r="3345" spans="15:17" x14ac:dyDescent="0.25">
      <c r="O3345" s="129"/>
      <c r="P3345" s="129"/>
      <c r="Q3345" s="129"/>
    </row>
    <row r="3346" spans="15:17" x14ac:dyDescent="0.25">
      <c r="O3346" s="129"/>
      <c r="P3346" s="129"/>
      <c r="Q3346" s="129"/>
    </row>
    <row r="3347" spans="15:17" x14ac:dyDescent="0.25">
      <c r="O3347" s="129"/>
      <c r="P3347" s="129"/>
      <c r="Q3347" s="129"/>
    </row>
    <row r="3348" spans="15:17" x14ac:dyDescent="0.25">
      <c r="O3348" s="129"/>
      <c r="P3348" s="129"/>
      <c r="Q3348" s="129"/>
    </row>
    <row r="3349" spans="15:17" x14ac:dyDescent="0.25">
      <c r="O3349" s="129"/>
      <c r="P3349" s="129"/>
      <c r="Q3349" s="129"/>
    </row>
    <row r="3350" spans="15:17" x14ac:dyDescent="0.25">
      <c r="O3350" s="129"/>
      <c r="P3350" s="129"/>
      <c r="Q3350" s="129"/>
    </row>
    <row r="3351" spans="15:17" x14ac:dyDescent="0.25">
      <c r="O3351" s="129"/>
      <c r="P3351" s="129"/>
      <c r="Q3351" s="129"/>
    </row>
    <row r="3352" spans="15:17" x14ac:dyDescent="0.25">
      <c r="O3352" s="129"/>
      <c r="P3352" s="129"/>
      <c r="Q3352" s="129"/>
    </row>
    <row r="3353" spans="15:17" x14ac:dyDescent="0.25">
      <c r="O3353" s="129"/>
      <c r="P3353" s="129"/>
      <c r="Q3353" s="129"/>
    </row>
    <row r="3354" spans="15:17" x14ac:dyDescent="0.25">
      <c r="O3354" s="129"/>
      <c r="P3354" s="129"/>
      <c r="Q3354" s="129"/>
    </row>
    <row r="3355" spans="15:17" x14ac:dyDescent="0.25">
      <c r="O3355" s="129"/>
      <c r="P3355" s="129"/>
      <c r="Q3355" s="129"/>
    </row>
    <row r="3356" spans="15:17" x14ac:dyDescent="0.25">
      <c r="O3356" s="129"/>
      <c r="P3356" s="129"/>
      <c r="Q3356" s="129"/>
    </row>
    <row r="3357" spans="15:17" x14ac:dyDescent="0.25">
      <c r="O3357" s="129"/>
      <c r="P3357" s="129"/>
      <c r="Q3357" s="129"/>
    </row>
    <row r="3358" spans="15:17" x14ac:dyDescent="0.25">
      <c r="O3358" s="129"/>
      <c r="P3358" s="129"/>
      <c r="Q3358" s="129"/>
    </row>
    <row r="3359" spans="15:17" x14ac:dyDescent="0.25">
      <c r="O3359" s="129"/>
      <c r="P3359" s="129"/>
      <c r="Q3359" s="129"/>
    </row>
    <row r="3360" spans="15:17" x14ac:dyDescent="0.25">
      <c r="O3360" s="129"/>
      <c r="P3360" s="129"/>
      <c r="Q3360" s="129"/>
    </row>
    <row r="3361" spans="15:17" x14ac:dyDescent="0.25">
      <c r="O3361" s="129"/>
      <c r="P3361" s="129"/>
      <c r="Q3361" s="129"/>
    </row>
    <row r="3362" spans="15:17" x14ac:dyDescent="0.25">
      <c r="O3362" s="129"/>
      <c r="P3362" s="129"/>
      <c r="Q3362" s="129"/>
    </row>
    <row r="3363" spans="15:17" x14ac:dyDescent="0.25">
      <c r="O3363" s="129"/>
      <c r="P3363" s="129"/>
      <c r="Q3363" s="129"/>
    </row>
    <row r="3364" spans="15:17" x14ac:dyDescent="0.25">
      <c r="O3364" s="129"/>
      <c r="P3364" s="129"/>
      <c r="Q3364" s="129"/>
    </row>
    <row r="3365" spans="15:17" x14ac:dyDescent="0.25">
      <c r="O3365" s="129"/>
      <c r="P3365" s="129"/>
      <c r="Q3365" s="129"/>
    </row>
    <row r="3366" spans="15:17" x14ac:dyDescent="0.25">
      <c r="O3366" s="129"/>
      <c r="P3366" s="129"/>
      <c r="Q3366" s="129"/>
    </row>
    <row r="3367" spans="15:17" x14ac:dyDescent="0.25">
      <c r="O3367" s="129"/>
      <c r="P3367" s="129"/>
      <c r="Q3367" s="129"/>
    </row>
    <row r="3368" spans="15:17" x14ac:dyDescent="0.25">
      <c r="O3368" s="129"/>
      <c r="P3368" s="129"/>
      <c r="Q3368" s="129"/>
    </row>
    <row r="3369" spans="15:17" x14ac:dyDescent="0.25">
      <c r="O3369" s="129"/>
      <c r="P3369" s="129"/>
      <c r="Q3369" s="129"/>
    </row>
    <row r="3370" spans="15:17" x14ac:dyDescent="0.25">
      <c r="O3370" s="129"/>
      <c r="P3370" s="129"/>
      <c r="Q3370" s="129"/>
    </row>
    <row r="3371" spans="15:17" x14ac:dyDescent="0.25">
      <c r="O3371" s="129"/>
      <c r="P3371" s="129"/>
      <c r="Q3371" s="129"/>
    </row>
    <row r="3372" spans="15:17" x14ac:dyDescent="0.25">
      <c r="O3372" s="129"/>
      <c r="P3372" s="129"/>
      <c r="Q3372" s="129"/>
    </row>
    <row r="3373" spans="15:17" x14ac:dyDescent="0.25">
      <c r="O3373" s="129"/>
      <c r="P3373" s="129"/>
      <c r="Q3373" s="129"/>
    </row>
    <row r="3374" spans="15:17" x14ac:dyDescent="0.25">
      <c r="O3374" s="129"/>
      <c r="P3374" s="129"/>
      <c r="Q3374" s="129"/>
    </row>
    <row r="3375" spans="15:17" x14ac:dyDescent="0.25">
      <c r="O3375" s="129"/>
      <c r="P3375" s="129"/>
      <c r="Q3375" s="129"/>
    </row>
    <row r="3376" spans="15:17" x14ac:dyDescent="0.25">
      <c r="O3376" s="129"/>
      <c r="P3376" s="129"/>
      <c r="Q3376" s="129"/>
    </row>
    <row r="3377" spans="15:17" x14ac:dyDescent="0.25">
      <c r="O3377" s="129"/>
      <c r="P3377" s="129"/>
      <c r="Q3377" s="129"/>
    </row>
    <row r="3378" spans="15:17" x14ac:dyDescent="0.25">
      <c r="O3378" s="129"/>
      <c r="P3378" s="129"/>
      <c r="Q3378" s="129"/>
    </row>
    <row r="3379" spans="15:17" x14ac:dyDescent="0.25">
      <c r="O3379" s="129"/>
      <c r="P3379" s="129"/>
      <c r="Q3379" s="129"/>
    </row>
    <row r="3380" spans="15:17" x14ac:dyDescent="0.25">
      <c r="O3380" s="129"/>
      <c r="P3380" s="129"/>
      <c r="Q3380" s="129"/>
    </row>
    <row r="3381" spans="15:17" x14ac:dyDescent="0.25">
      <c r="O3381" s="129"/>
      <c r="P3381" s="129"/>
      <c r="Q3381" s="129"/>
    </row>
    <row r="3382" spans="15:17" x14ac:dyDescent="0.25">
      <c r="O3382" s="129"/>
      <c r="P3382" s="129"/>
      <c r="Q3382" s="129"/>
    </row>
    <row r="3383" spans="15:17" x14ac:dyDescent="0.25">
      <c r="O3383" s="129"/>
      <c r="P3383" s="129"/>
      <c r="Q3383" s="129"/>
    </row>
    <row r="3384" spans="15:17" x14ac:dyDescent="0.25">
      <c r="O3384" s="129"/>
      <c r="P3384" s="129"/>
      <c r="Q3384" s="129"/>
    </row>
    <row r="3385" spans="15:17" x14ac:dyDescent="0.25">
      <c r="O3385" s="129"/>
      <c r="P3385" s="129"/>
      <c r="Q3385" s="129"/>
    </row>
    <row r="3386" spans="15:17" x14ac:dyDescent="0.25">
      <c r="O3386" s="129"/>
      <c r="P3386" s="129"/>
      <c r="Q3386" s="129"/>
    </row>
    <row r="3387" spans="15:17" x14ac:dyDescent="0.25">
      <c r="O3387" s="129"/>
      <c r="P3387" s="129"/>
      <c r="Q3387" s="129"/>
    </row>
    <row r="3388" spans="15:17" x14ac:dyDescent="0.25">
      <c r="O3388" s="129"/>
      <c r="P3388" s="129"/>
      <c r="Q3388" s="129"/>
    </row>
    <row r="3389" spans="15:17" x14ac:dyDescent="0.25">
      <c r="O3389" s="129"/>
      <c r="P3389" s="129"/>
      <c r="Q3389" s="129"/>
    </row>
    <row r="3390" spans="15:17" x14ac:dyDescent="0.25">
      <c r="O3390" s="129"/>
      <c r="P3390" s="129"/>
      <c r="Q3390" s="129"/>
    </row>
    <row r="3391" spans="15:17" x14ac:dyDescent="0.25">
      <c r="O3391" s="129"/>
      <c r="P3391" s="129"/>
      <c r="Q3391" s="129"/>
    </row>
    <row r="3392" spans="15:17" x14ac:dyDescent="0.25">
      <c r="O3392" s="129"/>
      <c r="P3392" s="129"/>
      <c r="Q3392" s="129"/>
    </row>
    <row r="3393" spans="15:17" x14ac:dyDescent="0.25">
      <c r="O3393" s="129"/>
      <c r="P3393" s="129"/>
      <c r="Q3393" s="129"/>
    </row>
    <row r="3394" spans="15:17" x14ac:dyDescent="0.25">
      <c r="O3394" s="129"/>
      <c r="P3394" s="129"/>
      <c r="Q3394" s="129"/>
    </row>
    <row r="3395" spans="15:17" x14ac:dyDescent="0.25">
      <c r="O3395" s="129"/>
      <c r="P3395" s="129"/>
      <c r="Q3395" s="129"/>
    </row>
    <row r="3396" spans="15:17" x14ac:dyDescent="0.25">
      <c r="O3396" s="129"/>
      <c r="P3396" s="129"/>
      <c r="Q3396" s="129"/>
    </row>
    <row r="3397" spans="15:17" x14ac:dyDescent="0.25">
      <c r="O3397" s="129"/>
      <c r="P3397" s="129"/>
      <c r="Q3397" s="129"/>
    </row>
    <row r="3398" spans="15:17" x14ac:dyDescent="0.25">
      <c r="O3398" s="129"/>
      <c r="P3398" s="129"/>
      <c r="Q3398" s="129"/>
    </row>
    <row r="3399" spans="15:17" x14ac:dyDescent="0.25">
      <c r="O3399" s="129"/>
      <c r="P3399" s="129"/>
      <c r="Q3399" s="129"/>
    </row>
    <row r="3400" spans="15:17" x14ac:dyDescent="0.25">
      <c r="O3400" s="129"/>
      <c r="P3400" s="129"/>
      <c r="Q3400" s="129"/>
    </row>
    <row r="3401" spans="15:17" x14ac:dyDescent="0.25">
      <c r="O3401" s="129"/>
      <c r="P3401" s="129"/>
      <c r="Q3401" s="129"/>
    </row>
    <row r="3402" spans="15:17" x14ac:dyDescent="0.25">
      <c r="O3402" s="129"/>
      <c r="P3402" s="129"/>
      <c r="Q3402" s="129"/>
    </row>
    <row r="3403" spans="15:17" x14ac:dyDescent="0.25">
      <c r="O3403" s="129"/>
      <c r="P3403" s="129"/>
      <c r="Q3403" s="129"/>
    </row>
    <row r="3404" spans="15:17" x14ac:dyDescent="0.25">
      <c r="O3404" s="129"/>
      <c r="P3404" s="129"/>
      <c r="Q3404" s="129"/>
    </row>
    <row r="3405" spans="15:17" x14ac:dyDescent="0.25">
      <c r="O3405" s="129"/>
      <c r="P3405" s="129"/>
      <c r="Q3405" s="129"/>
    </row>
    <row r="3406" spans="15:17" x14ac:dyDescent="0.25">
      <c r="O3406" s="129"/>
      <c r="P3406" s="129"/>
      <c r="Q3406" s="129"/>
    </row>
    <row r="3407" spans="15:17" x14ac:dyDescent="0.25">
      <c r="O3407" s="129"/>
      <c r="P3407" s="129"/>
      <c r="Q3407" s="129"/>
    </row>
    <row r="3408" spans="15:17" x14ac:dyDescent="0.25">
      <c r="O3408" s="129"/>
      <c r="P3408" s="129"/>
      <c r="Q3408" s="129"/>
    </row>
    <row r="3409" spans="15:17" x14ac:dyDescent="0.25">
      <c r="O3409" s="129"/>
      <c r="P3409" s="129"/>
      <c r="Q3409" s="129"/>
    </row>
    <row r="3410" spans="15:17" x14ac:dyDescent="0.25">
      <c r="O3410" s="129"/>
      <c r="P3410" s="129"/>
      <c r="Q3410" s="129"/>
    </row>
    <row r="3411" spans="15:17" x14ac:dyDescent="0.25">
      <c r="O3411" s="129"/>
      <c r="P3411" s="129"/>
      <c r="Q3411" s="129"/>
    </row>
    <row r="3412" spans="15:17" x14ac:dyDescent="0.25">
      <c r="O3412" s="129"/>
      <c r="P3412" s="129"/>
      <c r="Q3412" s="129"/>
    </row>
    <row r="3413" spans="15:17" x14ac:dyDescent="0.25">
      <c r="O3413" s="129"/>
      <c r="P3413" s="129"/>
      <c r="Q3413" s="129"/>
    </row>
    <row r="3414" spans="15:17" x14ac:dyDescent="0.25">
      <c r="O3414" s="129"/>
      <c r="P3414" s="129"/>
      <c r="Q3414" s="129"/>
    </row>
    <row r="3415" spans="15:17" x14ac:dyDescent="0.25">
      <c r="O3415" s="129"/>
      <c r="P3415" s="129"/>
      <c r="Q3415" s="129"/>
    </row>
    <row r="3416" spans="15:17" x14ac:dyDescent="0.25">
      <c r="O3416" s="129"/>
      <c r="P3416" s="129"/>
      <c r="Q3416" s="129"/>
    </row>
    <row r="3417" spans="15:17" x14ac:dyDescent="0.25">
      <c r="O3417" s="129"/>
      <c r="P3417" s="129"/>
      <c r="Q3417" s="129"/>
    </row>
    <row r="3418" spans="15:17" x14ac:dyDescent="0.25">
      <c r="O3418" s="129"/>
      <c r="P3418" s="129"/>
      <c r="Q3418" s="129"/>
    </row>
    <row r="3419" spans="15:17" x14ac:dyDescent="0.25">
      <c r="O3419" s="129"/>
      <c r="P3419" s="129"/>
      <c r="Q3419" s="129"/>
    </row>
    <row r="3420" spans="15:17" x14ac:dyDescent="0.25">
      <c r="O3420" s="129"/>
      <c r="P3420" s="129"/>
      <c r="Q3420" s="129"/>
    </row>
    <row r="3421" spans="15:17" x14ac:dyDescent="0.25">
      <c r="O3421" s="129"/>
      <c r="P3421" s="129"/>
      <c r="Q3421" s="129"/>
    </row>
    <row r="3422" spans="15:17" x14ac:dyDescent="0.25">
      <c r="O3422" s="129"/>
      <c r="P3422" s="129"/>
      <c r="Q3422" s="129"/>
    </row>
    <row r="3423" spans="15:17" x14ac:dyDescent="0.25">
      <c r="O3423" s="129"/>
      <c r="P3423" s="129"/>
      <c r="Q3423" s="129"/>
    </row>
    <row r="3424" spans="15:17" x14ac:dyDescent="0.25">
      <c r="O3424" s="129"/>
      <c r="P3424" s="129"/>
      <c r="Q3424" s="129"/>
    </row>
    <row r="3425" spans="15:17" x14ac:dyDescent="0.25">
      <c r="O3425" s="129"/>
      <c r="P3425" s="129"/>
      <c r="Q3425" s="129"/>
    </row>
    <row r="3426" spans="15:17" x14ac:dyDescent="0.25">
      <c r="O3426" s="129"/>
      <c r="P3426" s="129"/>
      <c r="Q3426" s="129"/>
    </row>
    <row r="3427" spans="15:17" x14ac:dyDescent="0.25">
      <c r="O3427" s="129"/>
      <c r="P3427" s="129"/>
      <c r="Q3427" s="129"/>
    </row>
    <row r="3428" spans="15:17" x14ac:dyDescent="0.25">
      <c r="O3428" s="129"/>
      <c r="P3428" s="129"/>
      <c r="Q3428" s="129"/>
    </row>
    <row r="3429" spans="15:17" x14ac:dyDescent="0.25">
      <c r="O3429" s="129"/>
      <c r="P3429" s="129"/>
      <c r="Q3429" s="129"/>
    </row>
    <row r="3430" spans="15:17" x14ac:dyDescent="0.25">
      <c r="O3430" s="129"/>
      <c r="P3430" s="129"/>
      <c r="Q3430" s="129"/>
    </row>
    <row r="3431" spans="15:17" x14ac:dyDescent="0.25">
      <c r="O3431" s="129"/>
      <c r="P3431" s="129"/>
      <c r="Q3431" s="129"/>
    </row>
    <row r="3432" spans="15:17" x14ac:dyDescent="0.25">
      <c r="O3432" s="129"/>
      <c r="P3432" s="129"/>
      <c r="Q3432" s="129"/>
    </row>
    <row r="3433" spans="15:17" x14ac:dyDescent="0.25">
      <c r="O3433" s="129"/>
      <c r="P3433" s="129"/>
      <c r="Q3433" s="129"/>
    </row>
    <row r="3434" spans="15:17" x14ac:dyDescent="0.25">
      <c r="O3434" s="129"/>
      <c r="P3434" s="129"/>
      <c r="Q3434" s="129"/>
    </row>
    <row r="3435" spans="15:17" x14ac:dyDescent="0.25">
      <c r="O3435" s="129"/>
      <c r="P3435" s="129"/>
      <c r="Q3435" s="129"/>
    </row>
    <row r="3436" spans="15:17" x14ac:dyDescent="0.25">
      <c r="O3436" s="129"/>
      <c r="P3436" s="129"/>
      <c r="Q3436" s="129"/>
    </row>
    <row r="3437" spans="15:17" x14ac:dyDescent="0.25">
      <c r="O3437" s="129"/>
      <c r="P3437" s="129"/>
      <c r="Q3437" s="129"/>
    </row>
    <row r="3438" spans="15:17" x14ac:dyDescent="0.25">
      <c r="O3438" s="129"/>
      <c r="P3438" s="129"/>
      <c r="Q3438" s="129"/>
    </row>
    <row r="3439" spans="15:17" x14ac:dyDescent="0.25">
      <c r="O3439" s="129"/>
      <c r="P3439" s="129"/>
      <c r="Q3439" s="129"/>
    </row>
    <row r="3440" spans="15:17" x14ac:dyDescent="0.25">
      <c r="O3440" s="129"/>
      <c r="P3440" s="129"/>
      <c r="Q3440" s="129"/>
    </row>
    <row r="3441" spans="15:17" x14ac:dyDescent="0.25">
      <c r="O3441" s="129"/>
      <c r="P3441" s="129"/>
      <c r="Q3441" s="129"/>
    </row>
    <row r="3442" spans="15:17" x14ac:dyDescent="0.25">
      <c r="O3442" s="129"/>
      <c r="P3442" s="129"/>
      <c r="Q3442" s="129"/>
    </row>
    <row r="3443" spans="15:17" x14ac:dyDescent="0.25">
      <c r="O3443" s="129"/>
      <c r="P3443" s="129"/>
      <c r="Q3443" s="129"/>
    </row>
    <row r="3444" spans="15:17" x14ac:dyDescent="0.25">
      <c r="O3444" s="129"/>
      <c r="P3444" s="129"/>
      <c r="Q3444" s="129"/>
    </row>
    <row r="3445" spans="15:17" x14ac:dyDescent="0.25">
      <c r="O3445" s="129"/>
      <c r="P3445" s="129"/>
      <c r="Q3445" s="129"/>
    </row>
    <row r="3446" spans="15:17" x14ac:dyDescent="0.25">
      <c r="O3446" s="129"/>
      <c r="P3446" s="129"/>
      <c r="Q3446" s="129"/>
    </row>
    <row r="3447" spans="15:17" x14ac:dyDescent="0.25">
      <c r="O3447" s="129"/>
      <c r="P3447" s="129"/>
      <c r="Q3447" s="129"/>
    </row>
    <row r="3448" spans="15:17" x14ac:dyDescent="0.25">
      <c r="O3448" s="129"/>
      <c r="P3448" s="129"/>
      <c r="Q3448" s="129"/>
    </row>
    <row r="3449" spans="15:17" x14ac:dyDescent="0.25">
      <c r="O3449" s="129"/>
      <c r="P3449" s="129"/>
      <c r="Q3449" s="129"/>
    </row>
    <row r="3450" spans="15:17" x14ac:dyDescent="0.25">
      <c r="O3450" s="129"/>
      <c r="P3450" s="129"/>
      <c r="Q3450" s="129"/>
    </row>
    <row r="3451" spans="15:17" x14ac:dyDescent="0.25">
      <c r="O3451" s="129"/>
      <c r="P3451" s="129"/>
      <c r="Q3451" s="129"/>
    </row>
    <row r="3452" spans="15:17" x14ac:dyDescent="0.25">
      <c r="O3452" s="129"/>
      <c r="P3452" s="129"/>
      <c r="Q3452" s="129"/>
    </row>
    <row r="3453" spans="15:17" x14ac:dyDescent="0.25">
      <c r="O3453" s="129"/>
      <c r="P3453" s="129"/>
      <c r="Q3453" s="129"/>
    </row>
    <row r="3454" spans="15:17" x14ac:dyDescent="0.25">
      <c r="O3454" s="129"/>
      <c r="P3454" s="129"/>
      <c r="Q3454" s="129"/>
    </row>
    <row r="3455" spans="15:17" x14ac:dyDescent="0.25">
      <c r="O3455" s="129"/>
      <c r="P3455" s="129"/>
      <c r="Q3455" s="129"/>
    </row>
    <row r="3456" spans="15:17" x14ac:dyDescent="0.25">
      <c r="O3456" s="129"/>
      <c r="P3456" s="129"/>
      <c r="Q3456" s="129"/>
    </row>
    <row r="3457" spans="15:17" x14ac:dyDescent="0.25">
      <c r="O3457" s="129"/>
      <c r="P3457" s="129"/>
      <c r="Q3457" s="129"/>
    </row>
    <row r="3458" spans="15:17" x14ac:dyDescent="0.25">
      <c r="O3458" s="129"/>
      <c r="P3458" s="129"/>
      <c r="Q3458" s="129"/>
    </row>
    <row r="3459" spans="15:17" x14ac:dyDescent="0.25">
      <c r="O3459" s="129"/>
      <c r="P3459" s="129"/>
      <c r="Q3459" s="129"/>
    </row>
    <row r="3460" spans="15:17" x14ac:dyDescent="0.25">
      <c r="O3460" s="129"/>
      <c r="P3460" s="129"/>
      <c r="Q3460" s="129"/>
    </row>
    <row r="3461" spans="15:17" x14ac:dyDescent="0.25">
      <c r="O3461" s="129"/>
      <c r="P3461" s="129"/>
      <c r="Q3461" s="129"/>
    </row>
    <row r="3462" spans="15:17" x14ac:dyDescent="0.25">
      <c r="O3462" s="129"/>
      <c r="P3462" s="129"/>
      <c r="Q3462" s="129"/>
    </row>
    <row r="3463" spans="15:17" x14ac:dyDescent="0.25">
      <c r="O3463" s="129"/>
      <c r="P3463" s="129"/>
      <c r="Q3463" s="129"/>
    </row>
    <row r="3464" spans="15:17" x14ac:dyDescent="0.25">
      <c r="O3464" s="129"/>
      <c r="P3464" s="129"/>
      <c r="Q3464" s="129"/>
    </row>
    <row r="3465" spans="15:17" x14ac:dyDescent="0.25">
      <c r="O3465" s="129"/>
      <c r="P3465" s="129"/>
      <c r="Q3465" s="129"/>
    </row>
    <row r="3466" spans="15:17" x14ac:dyDescent="0.25">
      <c r="O3466" s="129"/>
      <c r="P3466" s="129"/>
      <c r="Q3466" s="129"/>
    </row>
    <row r="3467" spans="15:17" x14ac:dyDescent="0.25">
      <c r="O3467" s="129"/>
      <c r="P3467" s="129"/>
      <c r="Q3467" s="129"/>
    </row>
    <row r="3468" spans="15:17" x14ac:dyDescent="0.25">
      <c r="O3468" s="129"/>
      <c r="P3468" s="129"/>
      <c r="Q3468" s="129"/>
    </row>
    <row r="3469" spans="15:17" x14ac:dyDescent="0.25">
      <c r="O3469" s="129"/>
      <c r="P3469" s="129"/>
      <c r="Q3469" s="129"/>
    </row>
    <row r="3470" spans="15:17" x14ac:dyDescent="0.25">
      <c r="O3470" s="129"/>
      <c r="P3470" s="129"/>
      <c r="Q3470" s="129"/>
    </row>
    <row r="3471" spans="15:17" x14ac:dyDescent="0.25">
      <c r="O3471" s="129"/>
      <c r="P3471" s="129"/>
      <c r="Q3471" s="129"/>
    </row>
    <row r="3472" spans="15:17" x14ac:dyDescent="0.25">
      <c r="O3472" s="129"/>
      <c r="P3472" s="129"/>
      <c r="Q3472" s="129"/>
    </row>
    <row r="3473" spans="15:17" x14ac:dyDescent="0.25">
      <c r="O3473" s="129"/>
      <c r="P3473" s="129"/>
      <c r="Q3473" s="129"/>
    </row>
    <row r="3474" spans="15:17" x14ac:dyDescent="0.25">
      <c r="O3474" s="129"/>
      <c r="P3474" s="129"/>
      <c r="Q3474" s="129"/>
    </row>
    <row r="3475" spans="15:17" x14ac:dyDescent="0.25">
      <c r="O3475" s="129"/>
      <c r="P3475" s="129"/>
      <c r="Q3475" s="129"/>
    </row>
    <row r="3476" spans="15:17" x14ac:dyDescent="0.25">
      <c r="O3476" s="129"/>
      <c r="P3476" s="129"/>
      <c r="Q3476" s="129"/>
    </row>
    <row r="3477" spans="15:17" x14ac:dyDescent="0.25">
      <c r="O3477" s="129"/>
      <c r="P3477" s="129"/>
      <c r="Q3477" s="129"/>
    </row>
    <row r="3478" spans="15:17" x14ac:dyDescent="0.25">
      <c r="O3478" s="129"/>
      <c r="P3478" s="129"/>
      <c r="Q3478" s="129"/>
    </row>
    <row r="3479" spans="15:17" x14ac:dyDescent="0.25">
      <c r="O3479" s="129"/>
      <c r="P3479" s="129"/>
      <c r="Q3479" s="129"/>
    </row>
    <row r="3480" spans="15:17" x14ac:dyDescent="0.25">
      <c r="O3480" s="129"/>
      <c r="P3480" s="129"/>
      <c r="Q3480" s="129"/>
    </row>
    <row r="3481" spans="15:17" x14ac:dyDescent="0.25">
      <c r="O3481" s="129"/>
      <c r="P3481" s="129"/>
      <c r="Q3481" s="129"/>
    </row>
    <row r="3482" spans="15:17" x14ac:dyDescent="0.25">
      <c r="O3482" s="129"/>
      <c r="P3482" s="129"/>
      <c r="Q3482" s="129"/>
    </row>
    <row r="3483" spans="15:17" x14ac:dyDescent="0.25">
      <c r="O3483" s="129"/>
      <c r="P3483" s="129"/>
      <c r="Q3483" s="129"/>
    </row>
    <row r="3484" spans="15:17" x14ac:dyDescent="0.25">
      <c r="O3484" s="129"/>
      <c r="P3484" s="129"/>
      <c r="Q3484" s="129"/>
    </row>
    <row r="3485" spans="15:17" x14ac:dyDescent="0.25">
      <c r="O3485" s="129"/>
      <c r="P3485" s="129"/>
      <c r="Q3485" s="129"/>
    </row>
    <row r="3486" spans="15:17" x14ac:dyDescent="0.25">
      <c r="O3486" s="129"/>
      <c r="P3486" s="129"/>
      <c r="Q3486" s="129"/>
    </row>
    <row r="3487" spans="15:17" x14ac:dyDescent="0.25">
      <c r="O3487" s="129"/>
      <c r="P3487" s="129"/>
      <c r="Q3487" s="129"/>
    </row>
    <row r="3488" spans="15:17" x14ac:dyDescent="0.25">
      <c r="O3488" s="129"/>
      <c r="P3488" s="129"/>
      <c r="Q3488" s="129"/>
    </row>
    <row r="3489" spans="15:17" x14ac:dyDescent="0.25">
      <c r="O3489" s="129"/>
      <c r="P3489" s="129"/>
      <c r="Q3489" s="129"/>
    </row>
    <row r="3490" spans="15:17" x14ac:dyDescent="0.25">
      <c r="O3490" s="129"/>
      <c r="P3490" s="129"/>
      <c r="Q3490" s="129"/>
    </row>
    <row r="3491" spans="15:17" x14ac:dyDescent="0.25">
      <c r="O3491" s="129"/>
      <c r="P3491" s="129"/>
      <c r="Q3491" s="129"/>
    </row>
    <row r="3492" spans="15:17" x14ac:dyDescent="0.25">
      <c r="O3492" s="129"/>
      <c r="P3492" s="129"/>
      <c r="Q3492" s="129"/>
    </row>
    <row r="3493" spans="15:17" x14ac:dyDescent="0.25">
      <c r="O3493" s="129"/>
      <c r="P3493" s="129"/>
      <c r="Q3493" s="129"/>
    </row>
    <row r="3494" spans="15:17" x14ac:dyDescent="0.25">
      <c r="O3494" s="129"/>
      <c r="P3494" s="129"/>
      <c r="Q3494" s="129"/>
    </row>
    <row r="3495" spans="15:17" x14ac:dyDescent="0.25">
      <c r="O3495" s="129"/>
      <c r="P3495" s="129"/>
      <c r="Q3495" s="129"/>
    </row>
    <row r="3496" spans="15:17" x14ac:dyDescent="0.25">
      <c r="O3496" s="129"/>
      <c r="P3496" s="129"/>
      <c r="Q3496" s="129"/>
    </row>
    <row r="3497" spans="15:17" x14ac:dyDescent="0.25">
      <c r="O3497" s="129"/>
      <c r="P3497" s="129"/>
      <c r="Q3497" s="129"/>
    </row>
    <row r="3498" spans="15:17" x14ac:dyDescent="0.25">
      <c r="O3498" s="129"/>
      <c r="P3498" s="129"/>
      <c r="Q3498" s="129"/>
    </row>
    <row r="3499" spans="15:17" x14ac:dyDescent="0.25">
      <c r="O3499" s="129"/>
      <c r="P3499" s="129"/>
      <c r="Q3499" s="129"/>
    </row>
    <row r="3500" spans="15:17" x14ac:dyDescent="0.25">
      <c r="O3500" s="129"/>
      <c r="P3500" s="129"/>
      <c r="Q3500" s="129"/>
    </row>
    <row r="3501" spans="15:17" x14ac:dyDescent="0.25">
      <c r="O3501" s="129"/>
      <c r="P3501" s="129"/>
      <c r="Q3501" s="129"/>
    </row>
    <row r="3502" spans="15:17" x14ac:dyDescent="0.25">
      <c r="O3502" s="129"/>
      <c r="P3502" s="129"/>
      <c r="Q3502" s="129"/>
    </row>
    <row r="3503" spans="15:17" x14ac:dyDescent="0.25">
      <c r="O3503" s="129"/>
      <c r="P3503" s="129"/>
      <c r="Q3503" s="129"/>
    </row>
    <row r="3504" spans="15:17" x14ac:dyDescent="0.25">
      <c r="O3504" s="129"/>
      <c r="P3504" s="129"/>
      <c r="Q3504" s="129"/>
    </row>
    <row r="3505" spans="15:17" x14ac:dyDescent="0.25">
      <c r="O3505" s="129"/>
      <c r="P3505" s="129"/>
      <c r="Q3505" s="129"/>
    </row>
    <row r="3506" spans="15:17" x14ac:dyDescent="0.25">
      <c r="O3506" s="129"/>
      <c r="P3506" s="129"/>
      <c r="Q3506" s="129"/>
    </row>
    <row r="3507" spans="15:17" x14ac:dyDescent="0.25">
      <c r="O3507" s="129"/>
      <c r="P3507" s="129"/>
      <c r="Q3507" s="129"/>
    </row>
    <row r="3508" spans="15:17" x14ac:dyDescent="0.25">
      <c r="O3508" s="129"/>
      <c r="P3508" s="129"/>
      <c r="Q3508" s="129"/>
    </row>
    <row r="3509" spans="15:17" x14ac:dyDescent="0.25">
      <c r="O3509" s="129"/>
      <c r="P3509" s="129"/>
      <c r="Q3509" s="129"/>
    </row>
    <row r="3510" spans="15:17" x14ac:dyDescent="0.25">
      <c r="O3510" s="129"/>
      <c r="P3510" s="129"/>
      <c r="Q3510" s="129"/>
    </row>
    <row r="3511" spans="15:17" x14ac:dyDescent="0.25">
      <c r="O3511" s="129"/>
      <c r="P3511" s="129"/>
      <c r="Q3511" s="129"/>
    </row>
    <row r="3512" spans="15:17" x14ac:dyDescent="0.25">
      <c r="O3512" s="129"/>
      <c r="P3512" s="129"/>
      <c r="Q3512" s="129"/>
    </row>
    <row r="3513" spans="15:17" x14ac:dyDescent="0.25">
      <c r="O3513" s="129"/>
      <c r="P3513" s="129"/>
      <c r="Q3513" s="129"/>
    </row>
    <row r="3514" spans="15:17" x14ac:dyDescent="0.25">
      <c r="O3514" s="129"/>
      <c r="P3514" s="129"/>
      <c r="Q3514" s="129"/>
    </row>
    <row r="3515" spans="15:17" x14ac:dyDescent="0.25">
      <c r="O3515" s="129"/>
      <c r="P3515" s="129"/>
      <c r="Q3515" s="129"/>
    </row>
    <row r="3516" spans="15:17" x14ac:dyDescent="0.25">
      <c r="O3516" s="129"/>
      <c r="P3516" s="129"/>
      <c r="Q3516" s="129"/>
    </row>
    <row r="3517" spans="15:17" x14ac:dyDescent="0.25">
      <c r="O3517" s="129"/>
      <c r="P3517" s="129"/>
      <c r="Q3517" s="129"/>
    </row>
    <row r="3518" spans="15:17" x14ac:dyDescent="0.25">
      <c r="O3518" s="129"/>
      <c r="P3518" s="129"/>
      <c r="Q3518" s="129"/>
    </row>
    <row r="3519" spans="15:17" x14ac:dyDescent="0.25">
      <c r="O3519" s="129"/>
      <c r="P3519" s="129"/>
      <c r="Q3519" s="129"/>
    </row>
    <row r="3520" spans="15:17" x14ac:dyDescent="0.25">
      <c r="O3520" s="129"/>
      <c r="P3520" s="129"/>
      <c r="Q3520" s="129"/>
    </row>
    <row r="3521" spans="15:17" x14ac:dyDescent="0.25">
      <c r="O3521" s="129"/>
      <c r="P3521" s="129"/>
      <c r="Q3521" s="129"/>
    </row>
    <row r="3522" spans="15:17" x14ac:dyDescent="0.25">
      <c r="O3522" s="129"/>
      <c r="P3522" s="129"/>
      <c r="Q3522" s="129"/>
    </row>
    <row r="3523" spans="15:17" x14ac:dyDescent="0.25">
      <c r="O3523" s="129"/>
      <c r="P3523" s="129"/>
      <c r="Q3523" s="129"/>
    </row>
    <row r="3524" spans="15:17" x14ac:dyDescent="0.25">
      <c r="O3524" s="129"/>
      <c r="P3524" s="129"/>
      <c r="Q3524" s="129"/>
    </row>
    <row r="3525" spans="15:17" x14ac:dyDescent="0.25">
      <c r="O3525" s="129"/>
      <c r="P3525" s="129"/>
      <c r="Q3525" s="129"/>
    </row>
    <row r="3526" spans="15:17" x14ac:dyDescent="0.25">
      <c r="O3526" s="129"/>
      <c r="P3526" s="129"/>
      <c r="Q3526" s="129"/>
    </row>
    <row r="3527" spans="15:17" x14ac:dyDescent="0.25">
      <c r="O3527" s="129"/>
      <c r="P3527" s="129"/>
      <c r="Q3527" s="129"/>
    </row>
    <row r="3528" spans="15:17" x14ac:dyDescent="0.25">
      <c r="O3528" s="129"/>
      <c r="P3528" s="129"/>
      <c r="Q3528" s="129"/>
    </row>
    <row r="3529" spans="15:17" x14ac:dyDescent="0.25">
      <c r="O3529" s="129"/>
      <c r="P3529" s="129"/>
      <c r="Q3529" s="129"/>
    </row>
    <row r="3530" spans="15:17" x14ac:dyDescent="0.25">
      <c r="O3530" s="129"/>
      <c r="P3530" s="129"/>
      <c r="Q3530" s="129"/>
    </row>
    <row r="3531" spans="15:17" x14ac:dyDescent="0.25">
      <c r="O3531" s="129"/>
      <c r="P3531" s="129"/>
      <c r="Q3531" s="129"/>
    </row>
    <row r="3532" spans="15:17" x14ac:dyDescent="0.25">
      <c r="O3532" s="129"/>
      <c r="P3532" s="129"/>
      <c r="Q3532" s="129"/>
    </row>
    <row r="3533" spans="15:17" x14ac:dyDescent="0.25">
      <c r="O3533" s="129"/>
      <c r="P3533" s="129"/>
      <c r="Q3533" s="129"/>
    </row>
    <row r="3534" spans="15:17" x14ac:dyDescent="0.25">
      <c r="O3534" s="129"/>
      <c r="P3534" s="129"/>
      <c r="Q3534" s="129"/>
    </row>
    <row r="3535" spans="15:17" x14ac:dyDescent="0.25">
      <c r="O3535" s="129"/>
      <c r="P3535" s="129"/>
      <c r="Q3535" s="129"/>
    </row>
    <row r="3536" spans="15:17" x14ac:dyDescent="0.25">
      <c r="O3536" s="129"/>
      <c r="P3536" s="129"/>
      <c r="Q3536" s="129"/>
    </row>
    <row r="3537" spans="15:17" x14ac:dyDescent="0.25">
      <c r="O3537" s="129"/>
      <c r="P3537" s="129"/>
      <c r="Q3537" s="129"/>
    </row>
    <row r="3538" spans="15:17" x14ac:dyDescent="0.25">
      <c r="O3538" s="129"/>
      <c r="P3538" s="129"/>
      <c r="Q3538" s="129"/>
    </row>
    <row r="3539" spans="15:17" x14ac:dyDescent="0.25">
      <c r="O3539" s="129"/>
      <c r="P3539" s="129"/>
      <c r="Q3539" s="129"/>
    </row>
    <row r="3540" spans="15:17" x14ac:dyDescent="0.25">
      <c r="O3540" s="129"/>
      <c r="P3540" s="129"/>
      <c r="Q3540" s="129"/>
    </row>
    <row r="3541" spans="15:17" x14ac:dyDescent="0.25">
      <c r="O3541" s="129"/>
      <c r="P3541" s="129"/>
      <c r="Q3541" s="129"/>
    </row>
    <row r="3542" spans="15:17" x14ac:dyDescent="0.25">
      <c r="O3542" s="129"/>
      <c r="P3542" s="129"/>
      <c r="Q3542" s="129"/>
    </row>
    <row r="3543" spans="15:17" x14ac:dyDescent="0.25">
      <c r="O3543" s="129"/>
      <c r="P3543" s="129"/>
      <c r="Q3543" s="129"/>
    </row>
    <row r="3544" spans="15:17" x14ac:dyDescent="0.25">
      <c r="O3544" s="129"/>
      <c r="P3544" s="129"/>
      <c r="Q3544" s="129"/>
    </row>
    <row r="3545" spans="15:17" x14ac:dyDescent="0.25">
      <c r="O3545" s="129"/>
      <c r="P3545" s="129"/>
      <c r="Q3545" s="129"/>
    </row>
    <row r="3546" spans="15:17" x14ac:dyDescent="0.25">
      <c r="O3546" s="129"/>
      <c r="P3546" s="129"/>
      <c r="Q3546" s="129"/>
    </row>
    <row r="3547" spans="15:17" x14ac:dyDescent="0.25">
      <c r="O3547" s="129"/>
      <c r="P3547" s="129"/>
      <c r="Q3547" s="129"/>
    </row>
    <row r="3548" spans="15:17" x14ac:dyDescent="0.25">
      <c r="O3548" s="129"/>
      <c r="P3548" s="129"/>
      <c r="Q3548" s="129"/>
    </row>
    <row r="3549" spans="15:17" x14ac:dyDescent="0.25">
      <c r="O3549" s="129"/>
      <c r="P3549" s="129"/>
      <c r="Q3549" s="129"/>
    </row>
    <row r="3550" spans="15:17" x14ac:dyDescent="0.25">
      <c r="O3550" s="129"/>
      <c r="P3550" s="129"/>
      <c r="Q3550" s="129"/>
    </row>
    <row r="3551" spans="15:17" x14ac:dyDescent="0.25">
      <c r="O3551" s="129"/>
      <c r="P3551" s="129"/>
      <c r="Q3551" s="129"/>
    </row>
    <row r="3552" spans="15:17" x14ac:dyDescent="0.25">
      <c r="O3552" s="129"/>
      <c r="P3552" s="129"/>
      <c r="Q3552" s="129"/>
    </row>
    <row r="3553" spans="15:17" x14ac:dyDescent="0.25">
      <c r="O3553" s="129"/>
      <c r="P3553" s="129"/>
      <c r="Q3553" s="129"/>
    </row>
    <row r="3554" spans="15:17" x14ac:dyDescent="0.25">
      <c r="O3554" s="129"/>
      <c r="P3554" s="129"/>
      <c r="Q3554" s="129"/>
    </row>
    <row r="3555" spans="15:17" x14ac:dyDescent="0.25">
      <c r="O3555" s="129"/>
      <c r="P3555" s="129"/>
      <c r="Q3555" s="129"/>
    </row>
    <row r="3556" spans="15:17" x14ac:dyDescent="0.25">
      <c r="O3556" s="129"/>
      <c r="P3556" s="129"/>
      <c r="Q3556" s="129"/>
    </row>
    <row r="3557" spans="15:17" x14ac:dyDescent="0.25">
      <c r="O3557" s="129"/>
      <c r="P3557" s="129"/>
      <c r="Q3557" s="129"/>
    </row>
    <row r="3558" spans="15:17" x14ac:dyDescent="0.25">
      <c r="O3558" s="129"/>
      <c r="P3558" s="129"/>
      <c r="Q3558" s="129"/>
    </row>
    <row r="3559" spans="15:17" x14ac:dyDescent="0.25">
      <c r="O3559" s="129"/>
      <c r="P3559" s="129"/>
      <c r="Q3559" s="129"/>
    </row>
    <row r="3560" spans="15:17" x14ac:dyDescent="0.25">
      <c r="O3560" s="129"/>
      <c r="P3560" s="129"/>
      <c r="Q3560" s="129"/>
    </row>
    <row r="3561" spans="15:17" x14ac:dyDescent="0.25">
      <c r="O3561" s="129"/>
      <c r="P3561" s="129"/>
      <c r="Q3561" s="129"/>
    </row>
    <row r="3562" spans="15:17" x14ac:dyDescent="0.25">
      <c r="O3562" s="129"/>
      <c r="P3562" s="129"/>
      <c r="Q3562" s="129"/>
    </row>
    <row r="3563" spans="15:17" x14ac:dyDescent="0.25">
      <c r="O3563" s="129"/>
      <c r="P3563" s="129"/>
      <c r="Q3563" s="129"/>
    </row>
    <row r="3564" spans="15:17" x14ac:dyDescent="0.25">
      <c r="O3564" s="129"/>
      <c r="P3564" s="129"/>
      <c r="Q3564" s="129"/>
    </row>
    <row r="3565" spans="15:17" x14ac:dyDescent="0.25">
      <c r="O3565" s="129"/>
      <c r="P3565" s="129"/>
      <c r="Q3565" s="129"/>
    </row>
    <row r="3566" spans="15:17" x14ac:dyDescent="0.25">
      <c r="O3566" s="129"/>
      <c r="P3566" s="129"/>
      <c r="Q3566" s="129"/>
    </row>
    <row r="3567" spans="15:17" x14ac:dyDescent="0.25">
      <c r="O3567" s="129"/>
      <c r="P3567" s="129"/>
      <c r="Q3567" s="129"/>
    </row>
    <row r="3568" spans="15:17" x14ac:dyDescent="0.25">
      <c r="O3568" s="129"/>
      <c r="P3568" s="129"/>
      <c r="Q3568" s="129"/>
    </row>
    <row r="3569" spans="15:17" x14ac:dyDescent="0.25">
      <c r="O3569" s="129"/>
      <c r="P3569" s="129"/>
      <c r="Q3569" s="129"/>
    </row>
    <row r="3570" spans="15:17" x14ac:dyDescent="0.25">
      <c r="O3570" s="129"/>
      <c r="P3570" s="129"/>
      <c r="Q3570" s="129"/>
    </row>
    <row r="3571" spans="15:17" x14ac:dyDescent="0.25">
      <c r="O3571" s="129"/>
      <c r="P3571" s="129"/>
      <c r="Q3571" s="129"/>
    </row>
    <row r="3572" spans="15:17" x14ac:dyDescent="0.25">
      <c r="O3572" s="129"/>
      <c r="P3572" s="129"/>
      <c r="Q3572" s="129"/>
    </row>
    <row r="3573" spans="15:17" x14ac:dyDescent="0.25">
      <c r="O3573" s="129"/>
      <c r="P3573" s="129"/>
      <c r="Q3573" s="129"/>
    </row>
    <row r="3574" spans="15:17" x14ac:dyDescent="0.25">
      <c r="O3574" s="129"/>
      <c r="P3574" s="129"/>
      <c r="Q3574" s="129"/>
    </row>
    <row r="3575" spans="15:17" x14ac:dyDescent="0.25">
      <c r="O3575" s="129"/>
      <c r="P3575" s="129"/>
      <c r="Q3575" s="129"/>
    </row>
    <row r="3576" spans="15:17" x14ac:dyDescent="0.25">
      <c r="O3576" s="129"/>
      <c r="P3576" s="129"/>
      <c r="Q3576" s="129"/>
    </row>
    <row r="3577" spans="15:17" x14ac:dyDescent="0.25">
      <c r="O3577" s="129"/>
      <c r="P3577" s="129"/>
      <c r="Q3577" s="129"/>
    </row>
    <row r="3578" spans="15:17" x14ac:dyDescent="0.25">
      <c r="O3578" s="129"/>
      <c r="P3578" s="129"/>
      <c r="Q3578" s="129"/>
    </row>
    <row r="3579" spans="15:17" x14ac:dyDescent="0.25">
      <c r="O3579" s="129"/>
      <c r="P3579" s="129"/>
      <c r="Q3579" s="129"/>
    </row>
    <row r="3580" spans="15:17" x14ac:dyDescent="0.25">
      <c r="O3580" s="129"/>
      <c r="P3580" s="129"/>
      <c r="Q3580" s="129"/>
    </row>
    <row r="3581" spans="15:17" x14ac:dyDescent="0.25">
      <c r="O3581" s="129"/>
      <c r="P3581" s="129"/>
      <c r="Q3581" s="129"/>
    </row>
    <row r="3582" spans="15:17" x14ac:dyDescent="0.25">
      <c r="O3582" s="129"/>
      <c r="P3582" s="129"/>
      <c r="Q3582" s="129"/>
    </row>
    <row r="3583" spans="15:17" x14ac:dyDescent="0.25">
      <c r="O3583" s="129"/>
      <c r="P3583" s="129"/>
      <c r="Q3583" s="129"/>
    </row>
    <row r="3584" spans="15:17" x14ac:dyDescent="0.25">
      <c r="O3584" s="129"/>
      <c r="P3584" s="129"/>
      <c r="Q3584" s="129"/>
    </row>
    <row r="3585" spans="15:17" x14ac:dyDescent="0.25">
      <c r="O3585" s="129"/>
      <c r="P3585" s="129"/>
      <c r="Q3585" s="129"/>
    </row>
    <row r="3586" spans="15:17" x14ac:dyDescent="0.25">
      <c r="O3586" s="129"/>
      <c r="P3586" s="129"/>
      <c r="Q3586" s="129"/>
    </row>
    <row r="3587" spans="15:17" x14ac:dyDescent="0.25">
      <c r="O3587" s="129"/>
      <c r="P3587" s="129"/>
      <c r="Q3587" s="129"/>
    </row>
    <row r="3588" spans="15:17" x14ac:dyDescent="0.25">
      <c r="O3588" s="129"/>
      <c r="P3588" s="129"/>
      <c r="Q3588" s="129"/>
    </row>
    <row r="3589" spans="15:17" x14ac:dyDescent="0.25">
      <c r="O3589" s="129"/>
      <c r="P3589" s="129"/>
      <c r="Q3589" s="129"/>
    </row>
    <row r="3590" spans="15:17" x14ac:dyDescent="0.25">
      <c r="O3590" s="129"/>
      <c r="P3590" s="129"/>
      <c r="Q3590" s="129"/>
    </row>
    <row r="3591" spans="15:17" x14ac:dyDescent="0.25">
      <c r="O3591" s="129"/>
      <c r="P3591" s="129"/>
      <c r="Q3591" s="129"/>
    </row>
    <row r="3592" spans="15:17" x14ac:dyDescent="0.25">
      <c r="O3592" s="129"/>
      <c r="P3592" s="129"/>
      <c r="Q3592" s="129"/>
    </row>
    <row r="3593" spans="15:17" x14ac:dyDescent="0.25">
      <c r="O3593" s="129"/>
      <c r="P3593" s="129"/>
      <c r="Q3593" s="129"/>
    </row>
    <row r="3594" spans="15:17" x14ac:dyDescent="0.25">
      <c r="O3594" s="129"/>
      <c r="P3594" s="129"/>
      <c r="Q3594" s="129"/>
    </row>
    <row r="3595" spans="15:17" x14ac:dyDescent="0.25">
      <c r="O3595" s="129"/>
      <c r="P3595" s="129"/>
      <c r="Q3595" s="129"/>
    </row>
    <row r="3596" spans="15:17" x14ac:dyDescent="0.25">
      <c r="O3596" s="129"/>
      <c r="P3596" s="129"/>
      <c r="Q3596" s="129"/>
    </row>
    <row r="3597" spans="15:17" x14ac:dyDescent="0.25">
      <c r="O3597" s="129"/>
      <c r="P3597" s="129"/>
      <c r="Q3597" s="129"/>
    </row>
    <row r="3598" spans="15:17" x14ac:dyDescent="0.25">
      <c r="O3598" s="129"/>
      <c r="P3598" s="129"/>
      <c r="Q3598" s="129"/>
    </row>
    <row r="3599" spans="15:17" x14ac:dyDescent="0.25">
      <c r="O3599" s="129"/>
      <c r="P3599" s="129"/>
      <c r="Q3599" s="129"/>
    </row>
    <row r="3600" spans="15:17" x14ac:dyDescent="0.25">
      <c r="O3600" s="129"/>
      <c r="P3600" s="129"/>
      <c r="Q3600" s="129"/>
    </row>
    <row r="3601" spans="15:17" x14ac:dyDescent="0.25">
      <c r="O3601" s="129"/>
      <c r="P3601" s="129"/>
      <c r="Q3601" s="129"/>
    </row>
    <row r="3602" spans="15:17" x14ac:dyDescent="0.25">
      <c r="O3602" s="129"/>
      <c r="P3602" s="129"/>
      <c r="Q3602" s="129"/>
    </row>
    <row r="3603" spans="15:17" x14ac:dyDescent="0.25">
      <c r="O3603" s="129"/>
      <c r="P3603" s="129"/>
      <c r="Q3603" s="129"/>
    </row>
    <row r="3604" spans="15:17" x14ac:dyDescent="0.25">
      <c r="O3604" s="129"/>
      <c r="P3604" s="129"/>
      <c r="Q3604" s="129"/>
    </row>
    <row r="3605" spans="15:17" x14ac:dyDescent="0.25">
      <c r="O3605" s="129"/>
      <c r="P3605" s="129"/>
      <c r="Q3605" s="129"/>
    </row>
    <row r="3606" spans="15:17" x14ac:dyDescent="0.25">
      <c r="O3606" s="129"/>
      <c r="P3606" s="129"/>
      <c r="Q3606" s="129"/>
    </row>
    <row r="3607" spans="15:17" x14ac:dyDescent="0.25">
      <c r="O3607" s="129"/>
      <c r="P3607" s="129"/>
      <c r="Q3607" s="129"/>
    </row>
    <row r="3608" spans="15:17" x14ac:dyDescent="0.25">
      <c r="O3608" s="129"/>
      <c r="P3608" s="129"/>
      <c r="Q3608" s="129"/>
    </row>
    <row r="3609" spans="15:17" x14ac:dyDescent="0.25">
      <c r="O3609" s="129"/>
      <c r="P3609" s="129"/>
      <c r="Q3609" s="129"/>
    </row>
    <row r="3610" spans="15:17" x14ac:dyDescent="0.25">
      <c r="O3610" s="129"/>
      <c r="P3610" s="129"/>
      <c r="Q3610" s="129"/>
    </row>
    <row r="3611" spans="15:17" x14ac:dyDescent="0.25">
      <c r="O3611" s="129"/>
      <c r="P3611" s="129"/>
      <c r="Q3611" s="129"/>
    </row>
    <row r="3612" spans="15:17" x14ac:dyDescent="0.25">
      <c r="O3612" s="129"/>
      <c r="P3612" s="129"/>
      <c r="Q3612" s="129"/>
    </row>
    <row r="3613" spans="15:17" x14ac:dyDescent="0.25">
      <c r="O3613" s="129"/>
      <c r="P3613" s="129"/>
      <c r="Q3613" s="129"/>
    </row>
    <row r="3614" spans="15:17" x14ac:dyDescent="0.25">
      <c r="O3614" s="129"/>
      <c r="P3614" s="129"/>
      <c r="Q3614" s="129"/>
    </row>
    <row r="3615" spans="15:17" x14ac:dyDescent="0.25">
      <c r="O3615" s="129"/>
      <c r="P3615" s="129"/>
      <c r="Q3615" s="129"/>
    </row>
    <row r="3616" spans="15:17" x14ac:dyDescent="0.25">
      <c r="O3616" s="129"/>
      <c r="P3616" s="129"/>
      <c r="Q3616" s="129"/>
    </row>
    <row r="3617" spans="15:17" x14ac:dyDescent="0.25">
      <c r="O3617" s="129"/>
      <c r="P3617" s="129"/>
      <c r="Q3617" s="129"/>
    </row>
    <row r="3618" spans="15:17" x14ac:dyDescent="0.25">
      <c r="O3618" s="129"/>
      <c r="P3618" s="129"/>
      <c r="Q3618" s="129"/>
    </row>
    <row r="3619" spans="15:17" x14ac:dyDescent="0.25">
      <c r="O3619" s="129"/>
      <c r="P3619" s="129"/>
      <c r="Q3619" s="129"/>
    </row>
    <row r="3620" spans="15:17" x14ac:dyDescent="0.25">
      <c r="O3620" s="129"/>
      <c r="P3620" s="129"/>
      <c r="Q3620" s="129"/>
    </row>
    <row r="3621" spans="15:17" x14ac:dyDescent="0.25">
      <c r="O3621" s="129"/>
      <c r="P3621" s="129"/>
      <c r="Q3621" s="129"/>
    </row>
    <row r="3622" spans="15:17" x14ac:dyDescent="0.25">
      <c r="O3622" s="129"/>
      <c r="P3622" s="129"/>
      <c r="Q3622" s="129"/>
    </row>
    <row r="3623" spans="15:17" x14ac:dyDescent="0.25">
      <c r="O3623" s="129"/>
      <c r="P3623" s="129"/>
      <c r="Q3623" s="129"/>
    </row>
    <row r="3624" spans="15:17" x14ac:dyDescent="0.25">
      <c r="O3624" s="129"/>
      <c r="P3624" s="129"/>
      <c r="Q3624" s="129"/>
    </row>
    <row r="3625" spans="15:17" x14ac:dyDescent="0.25">
      <c r="O3625" s="129"/>
      <c r="P3625" s="129"/>
      <c r="Q3625" s="129"/>
    </row>
    <row r="3626" spans="15:17" x14ac:dyDescent="0.25">
      <c r="O3626" s="129"/>
      <c r="P3626" s="129"/>
      <c r="Q3626" s="129"/>
    </row>
    <row r="3627" spans="15:17" x14ac:dyDescent="0.25">
      <c r="O3627" s="129"/>
      <c r="P3627" s="129"/>
      <c r="Q3627" s="129"/>
    </row>
    <row r="3628" spans="15:17" x14ac:dyDescent="0.25">
      <c r="O3628" s="129"/>
      <c r="P3628" s="129"/>
      <c r="Q3628" s="129"/>
    </row>
    <row r="3629" spans="15:17" x14ac:dyDescent="0.25">
      <c r="O3629" s="129"/>
      <c r="P3629" s="129"/>
      <c r="Q3629" s="129"/>
    </row>
    <row r="3630" spans="15:17" x14ac:dyDescent="0.25">
      <c r="O3630" s="129"/>
      <c r="P3630" s="129"/>
      <c r="Q3630" s="129"/>
    </row>
    <row r="3631" spans="15:17" x14ac:dyDescent="0.25">
      <c r="O3631" s="129"/>
      <c r="P3631" s="129"/>
      <c r="Q3631" s="129"/>
    </row>
    <row r="3632" spans="15:17" x14ac:dyDescent="0.25">
      <c r="O3632" s="129"/>
      <c r="P3632" s="129"/>
      <c r="Q3632" s="129"/>
    </row>
    <row r="3633" spans="15:17" x14ac:dyDescent="0.25">
      <c r="O3633" s="129"/>
      <c r="P3633" s="129"/>
      <c r="Q3633" s="129"/>
    </row>
    <row r="3634" spans="15:17" x14ac:dyDescent="0.25">
      <c r="O3634" s="129"/>
      <c r="P3634" s="129"/>
      <c r="Q3634" s="129"/>
    </row>
    <row r="3635" spans="15:17" x14ac:dyDescent="0.25">
      <c r="O3635" s="129"/>
      <c r="P3635" s="129"/>
      <c r="Q3635" s="129"/>
    </row>
    <row r="3636" spans="15:17" x14ac:dyDescent="0.25">
      <c r="O3636" s="129"/>
      <c r="P3636" s="129"/>
      <c r="Q3636" s="129"/>
    </row>
    <row r="3637" spans="15:17" x14ac:dyDescent="0.25">
      <c r="O3637" s="129"/>
      <c r="P3637" s="129"/>
      <c r="Q3637" s="129"/>
    </row>
    <row r="3638" spans="15:17" x14ac:dyDescent="0.25">
      <c r="O3638" s="129"/>
      <c r="P3638" s="129"/>
      <c r="Q3638" s="129"/>
    </row>
    <row r="3639" spans="15:17" x14ac:dyDescent="0.25">
      <c r="O3639" s="129"/>
      <c r="P3639" s="129"/>
      <c r="Q3639" s="129"/>
    </row>
    <row r="3640" spans="15:17" x14ac:dyDescent="0.25">
      <c r="O3640" s="129"/>
      <c r="P3640" s="129"/>
      <c r="Q3640" s="129"/>
    </row>
    <row r="3641" spans="15:17" x14ac:dyDescent="0.25">
      <c r="O3641" s="129"/>
      <c r="P3641" s="129"/>
      <c r="Q3641" s="129"/>
    </row>
    <row r="3642" spans="15:17" x14ac:dyDescent="0.25">
      <c r="O3642" s="129"/>
      <c r="P3642" s="129"/>
      <c r="Q3642" s="129"/>
    </row>
    <row r="3643" spans="15:17" x14ac:dyDescent="0.25">
      <c r="O3643" s="129"/>
      <c r="P3643" s="129"/>
      <c r="Q3643" s="129"/>
    </row>
    <row r="3644" spans="15:17" x14ac:dyDescent="0.25">
      <c r="O3644" s="129"/>
      <c r="P3644" s="129"/>
      <c r="Q3644" s="129"/>
    </row>
    <row r="3645" spans="15:17" x14ac:dyDescent="0.25">
      <c r="O3645" s="129"/>
      <c r="P3645" s="129"/>
      <c r="Q3645" s="129"/>
    </row>
    <row r="3646" spans="15:17" x14ac:dyDescent="0.25">
      <c r="O3646" s="129"/>
      <c r="P3646" s="129"/>
      <c r="Q3646" s="129"/>
    </row>
    <row r="3647" spans="15:17" x14ac:dyDescent="0.25">
      <c r="O3647" s="129"/>
      <c r="P3647" s="129"/>
      <c r="Q3647" s="129"/>
    </row>
    <row r="3648" spans="15:17" x14ac:dyDescent="0.25">
      <c r="O3648" s="129"/>
      <c r="P3648" s="129"/>
      <c r="Q3648" s="129"/>
    </row>
    <row r="3649" spans="15:17" x14ac:dyDescent="0.25">
      <c r="O3649" s="129"/>
      <c r="P3649" s="129"/>
      <c r="Q3649" s="129"/>
    </row>
    <row r="3650" spans="15:17" x14ac:dyDescent="0.25">
      <c r="O3650" s="129"/>
      <c r="P3650" s="129"/>
      <c r="Q3650" s="129"/>
    </row>
    <row r="3651" spans="15:17" x14ac:dyDescent="0.25">
      <c r="O3651" s="129"/>
      <c r="P3651" s="129"/>
      <c r="Q3651" s="129"/>
    </row>
    <row r="3652" spans="15:17" x14ac:dyDescent="0.25">
      <c r="O3652" s="129"/>
      <c r="P3652" s="129"/>
      <c r="Q3652" s="129"/>
    </row>
    <row r="3653" spans="15:17" x14ac:dyDescent="0.25">
      <c r="O3653" s="129"/>
      <c r="P3653" s="129"/>
      <c r="Q3653" s="129"/>
    </row>
    <row r="3654" spans="15:17" x14ac:dyDescent="0.25">
      <c r="O3654" s="129"/>
      <c r="P3654" s="129"/>
      <c r="Q3654" s="129"/>
    </row>
    <row r="3655" spans="15:17" x14ac:dyDescent="0.25">
      <c r="O3655" s="129"/>
      <c r="P3655" s="129"/>
      <c r="Q3655" s="129"/>
    </row>
    <row r="3656" spans="15:17" x14ac:dyDescent="0.25">
      <c r="O3656" s="129"/>
      <c r="P3656" s="129"/>
      <c r="Q3656" s="129"/>
    </row>
    <row r="3657" spans="15:17" x14ac:dyDescent="0.25">
      <c r="O3657" s="129"/>
      <c r="P3657" s="129"/>
      <c r="Q3657" s="129"/>
    </row>
    <row r="3658" spans="15:17" x14ac:dyDescent="0.25">
      <c r="O3658" s="129"/>
      <c r="P3658" s="129"/>
      <c r="Q3658" s="129"/>
    </row>
    <row r="3659" spans="15:17" x14ac:dyDescent="0.25">
      <c r="O3659" s="129"/>
      <c r="P3659" s="129"/>
      <c r="Q3659" s="129"/>
    </row>
    <row r="3660" spans="15:17" x14ac:dyDescent="0.25">
      <c r="O3660" s="129"/>
      <c r="P3660" s="129"/>
      <c r="Q3660" s="129"/>
    </row>
    <row r="3661" spans="15:17" x14ac:dyDescent="0.25">
      <c r="O3661" s="129"/>
      <c r="P3661" s="129"/>
      <c r="Q3661" s="129"/>
    </row>
    <row r="3662" spans="15:17" x14ac:dyDescent="0.25">
      <c r="O3662" s="129"/>
      <c r="P3662" s="129"/>
      <c r="Q3662" s="129"/>
    </row>
    <row r="3663" spans="15:17" x14ac:dyDescent="0.25">
      <c r="O3663" s="129"/>
      <c r="P3663" s="129"/>
      <c r="Q3663" s="129"/>
    </row>
    <row r="3664" spans="15:17" x14ac:dyDescent="0.25">
      <c r="O3664" s="129"/>
      <c r="P3664" s="129"/>
      <c r="Q3664" s="129"/>
    </row>
    <row r="3665" spans="15:17" x14ac:dyDescent="0.25">
      <c r="O3665" s="129"/>
      <c r="P3665" s="129"/>
      <c r="Q3665" s="129"/>
    </row>
    <row r="3666" spans="15:17" x14ac:dyDescent="0.25">
      <c r="O3666" s="129"/>
      <c r="P3666" s="129"/>
      <c r="Q3666" s="129"/>
    </row>
    <row r="3667" spans="15:17" x14ac:dyDescent="0.25">
      <c r="O3667" s="129"/>
      <c r="P3667" s="129"/>
      <c r="Q3667" s="129"/>
    </row>
    <row r="3668" spans="15:17" x14ac:dyDescent="0.25">
      <c r="O3668" s="129"/>
      <c r="P3668" s="129"/>
      <c r="Q3668" s="129"/>
    </row>
    <row r="3669" spans="15:17" x14ac:dyDescent="0.25">
      <c r="O3669" s="129"/>
      <c r="P3669" s="129"/>
      <c r="Q3669" s="129"/>
    </row>
    <row r="3670" spans="15:17" x14ac:dyDescent="0.25">
      <c r="O3670" s="129"/>
      <c r="P3670" s="129"/>
      <c r="Q3670" s="129"/>
    </row>
    <row r="3671" spans="15:17" x14ac:dyDescent="0.25">
      <c r="O3671" s="129"/>
      <c r="P3671" s="129"/>
      <c r="Q3671" s="129"/>
    </row>
    <row r="3672" spans="15:17" x14ac:dyDescent="0.25">
      <c r="O3672" s="129"/>
      <c r="P3672" s="129"/>
      <c r="Q3672" s="129"/>
    </row>
    <row r="3673" spans="15:17" x14ac:dyDescent="0.25">
      <c r="O3673" s="129"/>
      <c r="P3673" s="129"/>
      <c r="Q3673" s="129"/>
    </row>
    <row r="3674" spans="15:17" x14ac:dyDescent="0.25">
      <c r="O3674" s="129"/>
      <c r="P3674" s="129"/>
      <c r="Q3674" s="129"/>
    </row>
    <row r="3675" spans="15:17" x14ac:dyDescent="0.25">
      <c r="O3675" s="129"/>
      <c r="P3675" s="129"/>
      <c r="Q3675" s="129"/>
    </row>
    <row r="3676" spans="15:17" x14ac:dyDescent="0.25">
      <c r="O3676" s="129"/>
      <c r="P3676" s="129"/>
      <c r="Q3676" s="129"/>
    </row>
    <row r="3677" spans="15:17" x14ac:dyDescent="0.25">
      <c r="O3677" s="129"/>
      <c r="P3677" s="129"/>
      <c r="Q3677" s="129"/>
    </row>
    <row r="3678" spans="15:17" x14ac:dyDescent="0.25">
      <c r="O3678" s="129"/>
      <c r="P3678" s="129"/>
      <c r="Q3678" s="129"/>
    </row>
    <row r="3679" spans="15:17" x14ac:dyDescent="0.25">
      <c r="O3679" s="129"/>
      <c r="P3679" s="129"/>
      <c r="Q3679" s="129"/>
    </row>
    <row r="3680" spans="15:17" x14ac:dyDescent="0.25">
      <c r="O3680" s="129"/>
      <c r="P3680" s="129"/>
      <c r="Q3680" s="129"/>
    </row>
    <row r="3681" spans="15:17" x14ac:dyDescent="0.25">
      <c r="O3681" s="129"/>
      <c r="P3681" s="129"/>
      <c r="Q3681" s="129"/>
    </row>
    <row r="3682" spans="15:17" x14ac:dyDescent="0.25">
      <c r="O3682" s="129"/>
      <c r="P3682" s="129"/>
      <c r="Q3682" s="129"/>
    </row>
    <row r="3683" spans="15:17" x14ac:dyDescent="0.25">
      <c r="O3683" s="129"/>
      <c r="P3683" s="129"/>
      <c r="Q3683" s="129"/>
    </row>
    <row r="3684" spans="15:17" x14ac:dyDescent="0.25">
      <c r="O3684" s="129"/>
      <c r="P3684" s="129"/>
      <c r="Q3684" s="129"/>
    </row>
    <row r="3685" spans="15:17" x14ac:dyDescent="0.25">
      <c r="O3685" s="129"/>
      <c r="P3685" s="129"/>
      <c r="Q3685" s="129"/>
    </row>
    <row r="3686" spans="15:17" x14ac:dyDescent="0.25">
      <c r="O3686" s="129"/>
      <c r="P3686" s="129"/>
      <c r="Q3686" s="129"/>
    </row>
    <row r="3687" spans="15:17" x14ac:dyDescent="0.25">
      <c r="O3687" s="129"/>
      <c r="P3687" s="129"/>
      <c r="Q3687" s="129"/>
    </row>
    <row r="3688" spans="15:17" x14ac:dyDescent="0.25">
      <c r="O3688" s="129"/>
      <c r="P3688" s="129"/>
      <c r="Q3688" s="129"/>
    </row>
    <row r="3689" spans="15:17" x14ac:dyDescent="0.25">
      <c r="O3689" s="129"/>
      <c r="P3689" s="129"/>
      <c r="Q3689" s="129"/>
    </row>
    <row r="3690" spans="15:17" x14ac:dyDescent="0.25">
      <c r="O3690" s="129"/>
      <c r="P3690" s="129"/>
      <c r="Q3690" s="129"/>
    </row>
    <row r="3691" spans="15:17" x14ac:dyDescent="0.25">
      <c r="O3691" s="129"/>
      <c r="P3691" s="129"/>
      <c r="Q3691" s="129"/>
    </row>
    <row r="3692" spans="15:17" x14ac:dyDescent="0.25">
      <c r="O3692" s="129"/>
      <c r="P3692" s="129"/>
      <c r="Q3692" s="129"/>
    </row>
    <row r="3693" spans="15:17" x14ac:dyDescent="0.25">
      <c r="O3693" s="129"/>
      <c r="P3693" s="129"/>
      <c r="Q3693" s="129"/>
    </row>
    <row r="3694" spans="15:17" x14ac:dyDescent="0.25">
      <c r="O3694" s="129"/>
      <c r="P3694" s="129"/>
      <c r="Q3694" s="129"/>
    </row>
    <row r="3695" spans="15:17" x14ac:dyDescent="0.25">
      <c r="O3695" s="129"/>
      <c r="P3695" s="129"/>
      <c r="Q3695" s="129"/>
    </row>
    <row r="3696" spans="15:17" x14ac:dyDescent="0.25">
      <c r="O3696" s="129"/>
      <c r="P3696" s="129"/>
      <c r="Q3696" s="129"/>
    </row>
    <row r="3697" spans="15:17" x14ac:dyDescent="0.25">
      <c r="O3697" s="129"/>
      <c r="P3697" s="129"/>
      <c r="Q3697" s="129"/>
    </row>
    <row r="3698" spans="15:17" x14ac:dyDescent="0.25">
      <c r="O3698" s="129"/>
      <c r="P3698" s="129"/>
      <c r="Q3698" s="129"/>
    </row>
    <row r="3699" spans="15:17" x14ac:dyDescent="0.25">
      <c r="O3699" s="129"/>
      <c r="P3699" s="129"/>
      <c r="Q3699" s="129"/>
    </row>
    <row r="3700" spans="15:17" x14ac:dyDescent="0.25">
      <c r="O3700" s="129"/>
      <c r="P3700" s="129"/>
      <c r="Q3700" s="129"/>
    </row>
    <row r="3701" spans="15:17" x14ac:dyDescent="0.25">
      <c r="O3701" s="129"/>
      <c r="P3701" s="129"/>
      <c r="Q3701" s="129"/>
    </row>
    <row r="3702" spans="15:17" x14ac:dyDescent="0.25">
      <c r="O3702" s="129"/>
      <c r="P3702" s="129"/>
      <c r="Q3702" s="129"/>
    </row>
    <row r="3703" spans="15:17" x14ac:dyDescent="0.25">
      <c r="O3703" s="129"/>
      <c r="P3703" s="129"/>
      <c r="Q3703" s="129"/>
    </row>
    <row r="3704" spans="15:17" x14ac:dyDescent="0.25">
      <c r="O3704" s="129"/>
      <c r="P3704" s="129"/>
      <c r="Q3704" s="129"/>
    </row>
    <row r="3705" spans="15:17" x14ac:dyDescent="0.25">
      <c r="O3705" s="129"/>
      <c r="P3705" s="129"/>
      <c r="Q3705" s="129"/>
    </row>
    <row r="3706" spans="15:17" x14ac:dyDescent="0.25">
      <c r="O3706" s="129"/>
      <c r="P3706" s="129"/>
      <c r="Q3706" s="129"/>
    </row>
    <row r="3707" spans="15:17" x14ac:dyDescent="0.25">
      <c r="O3707" s="129"/>
      <c r="P3707" s="129"/>
      <c r="Q3707" s="129"/>
    </row>
    <row r="3708" spans="15:17" x14ac:dyDescent="0.25">
      <c r="O3708" s="129"/>
      <c r="P3708" s="129"/>
      <c r="Q3708" s="129"/>
    </row>
    <row r="3709" spans="15:17" x14ac:dyDescent="0.25">
      <c r="O3709" s="129"/>
      <c r="P3709" s="129"/>
      <c r="Q3709" s="129"/>
    </row>
    <row r="3710" spans="15:17" x14ac:dyDescent="0.25">
      <c r="O3710" s="129"/>
      <c r="P3710" s="129"/>
      <c r="Q3710" s="129"/>
    </row>
    <row r="3711" spans="15:17" x14ac:dyDescent="0.25">
      <c r="O3711" s="129"/>
      <c r="P3711" s="129"/>
      <c r="Q3711" s="129"/>
    </row>
    <row r="3712" spans="15:17" x14ac:dyDescent="0.25">
      <c r="O3712" s="129"/>
      <c r="P3712" s="129"/>
      <c r="Q3712" s="129"/>
    </row>
    <row r="3713" spans="15:17" x14ac:dyDescent="0.25">
      <c r="O3713" s="129"/>
      <c r="P3713" s="129"/>
      <c r="Q3713" s="129"/>
    </row>
    <row r="3714" spans="15:17" x14ac:dyDescent="0.25">
      <c r="O3714" s="129"/>
      <c r="P3714" s="129"/>
      <c r="Q3714" s="129"/>
    </row>
    <row r="3715" spans="15:17" x14ac:dyDescent="0.25">
      <c r="O3715" s="129"/>
      <c r="P3715" s="129"/>
      <c r="Q3715" s="129"/>
    </row>
    <row r="3716" spans="15:17" x14ac:dyDescent="0.25">
      <c r="O3716" s="129"/>
      <c r="P3716" s="129"/>
      <c r="Q3716" s="129"/>
    </row>
    <row r="3717" spans="15:17" x14ac:dyDescent="0.25">
      <c r="O3717" s="129"/>
      <c r="P3717" s="129"/>
      <c r="Q3717" s="129"/>
    </row>
    <row r="3718" spans="15:17" x14ac:dyDescent="0.25">
      <c r="O3718" s="129"/>
      <c r="P3718" s="129"/>
      <c r="Q3718" s="129"/>
    </row>
    <row r="3719" spans="15:17" x14ac:dyDescent="0.25">
      <c r="O3719" s="129"/>
      <c r="P3719" s="129"/>
      <c r="Q3719" s="129"/>
    </row>
    <row r="3720" spans="15:17" x14ac:dyDescent="0.25">
      <c r="O3720" s="129"/>
      <c r="P3720" s="129"/>
      <c r="Q3720" s="129"/>
    </row>
    <row r="3721" spans="15:17" x14ac:dyDescent="0.25">
      <c r="O3721" s="129"/>
      <c r="P3721" s="129"/>
      <c r="Q3721" s="129"/>
    </row>
    <row r="3722" spans="15:17" x14ac:dyDescent="0.25">
      <c r="O3722" s="129"/>
      <c r="P3722" s="129"/>
      <c r="Q3722" s="129"/>
    </row>
    <row r="3723" spans="15:17" x14ac:dyDescent="0.25">
      <c r="O3723" s="129"/>
      <c r="P3723" s="129"/>
      <c r="Q3723" s="129"/>
    </row>
    <row r="3724" spans="15:17" x14ac:dyDescent="0.25">
      <c r="O3724" s="129"/>
      <c r="P3724" s="129"/>
      <c r="Q3724" s="129"/>
    </row>
    <row r="3725" spans="15:17" x14ac:dyDescent="0.25">
      <c r="O3725" s="129"/>
      <c r="P3725" s="129"/>
      <c r="Q3725" s="129"/>
    </row>
    <row r="3726" spans="15:17" x14ac:dyDescent="0.25">
      <c r="O3726" s="129"/>
      <c r="P3726" s="129"/>
      <c r="Q3726" s="129"/>
    </row>
    <row r="3727" spans="15:17" x14ac:dyDescent="0.25">
      <c r="O3727" s="129"/>
      <c r="P3727" s="129"/>
      <c r="Q3727" s="129"/>
    </row>
    <row r="3728" spans="15:17" x14ac:dyDescent="0.25">
      <c r="O3728" s="129"/>
      <c r="P3728" s="129"/>
      <c r="Q3728" s="129"/>
    </row>
    <row r="3729" spans="15:17" x14ac:dyDescent="0.25">
      <c r="O3729" s="129"/>
      <c r="P3729" s="129"/>
      <c r="Q3729" s="129"/>
    </row>
    <row r="3730" spans="15:17" x14ac:dyDescent="0.25">
      <c r="O3730" s="129"/>
      <c r="P3730" s="129"/>
      <c r="Q3730" s="129"/>
    </row>
    <row r="3731" spans="15:17" x14ac:dyDescent="0.25">
      <c r="O3731" s="129"/>
      <c r="P3731" s="129"/>
      <c r="Q3731" s="129"/>
    </row>
    <row r="3732" spans="15:17" x14ac:dyDescent="0.25">
      <c r="O3732" s="129"/>
      <c r="P3732" s="129"/>
      <c r="Q3732" s="129"/>
    </row>
    <row r="3733" spans="15:17" x14ac:dyDescent="0.25">
      <c r="O3733" s="129"/>
      <c r="P3733" s="129"/>
      <c r="Q3733" s="129"/>
    </row>
    <row r="3734" spans="15:17" x14ac:dyDescent="0.25">
      <c r="O3734" s="129"/>
      <c r="P3734" s="129"/>
      <c r="Q3734" s="129"/>
    </row>
    <row r="3735" spans="15:17" x14ac:dyDescent="0.25">
      <c r="O3735" s="129"/>
      <c r="P3735" s="129"/>
      <c r="Q3735" s="129"/>
    </row>
    <row r="3736" spans="15:17" x14ac:dyDescent="0.25">
      <c r="O3736" s="129"/>
      <c r="P3736" s="129"/>
      <c r="Q3736" s="129"/>
    </row>
    <row r="3737" spans="15:17" x14ac:dyDescent="0.25">
      <c r="O3737" s="129"/>
      <c r="P3737" s="129"/>
      <c r="Q3737" s="129"/>
    </row>
    <row r="3738" spans="15:17" x14ac:dyDescent="0.25">
      <c r="O3738" s="129"/>
      <c r="P3738" s="129"/>
      <c r="Q3738" s="129"/>
    </row>
    <row r="3739" spans="15:17" x14ac:dyDescent="0.25">
      <c r="O3739" s="129"/>
      <c r="P3739" s="129"/>
      <c r="Q3739" s="129"/>
    </row>
    <row r="3740" spans="15:17" x14ac:dyDescent="0.25">
      <c r="O3740" s="129"/>
      <c r="P3740" s="129"/>
      <c r="Q3740" s="129"/>
    </row>
    <row r="3741" spans="15:17" x14ac:dyDescent="0.25">
      <c r="O3741" s="129"/>
      <c r="P3741" s="129"/>
      <c r="Q3741" s="129"/>
    </row>
    <row r="3742" spans="15:17" x14ac:dyDescent="0.25">
      <c r="O3742" s="129"/>
      <c r="P3742" s="129"/>
      <c r="Q3742" s="129"/>
    </row>
    <row r="3743" spans="15:17" x14ac:dyDescent="0.25">
      <c r="O3743" s="129"/>
      <c r="P3743" s="129"/>
      <c r="Q3743" s="129"/>
    </row>
    <row r="3744" spans="15:17" x14ac:dyDescent="0.25">
      <c r="O3744" s="129"/>
      <c r="P3744" s="129"/>
      <c r="Q3744" s="129"/>
    </row>
    <row r="3745" spans="15:17" x14ac:dyDescent="0.25">
      <c r="O3745" s="129"/>
      <c r="P3745" s="129"/>
      <c r="Q3745" s="129"/>
    </row>
    <row r="3746" spans="15:17" x14ac:dyDescent="0.25">
      <c r="O3746" s="129"/>
      <c r="P3746" s="129"/>
      <c r="Q3746" s="129"/>
    </row>
    <row r="3747" spans="15:17" x14ac:dyDescent="0.25">
      <c r="O3747" s="129"/>
      <c r="P3747" s="129"/>
      <c r="Q3747" s="129"/>
    </row>
    <row r="3748" spans="15:17" x14ac:dyDescent="0.25">
      <c r="O3748" s="129"/>
      <c r="P3748" s="129"/>
      <c r="Q3748" s="129"/>
    </row>
    <row r="3749" spans="15:17" x14ac:dyDescent="0.25">
      <c r="O3749" s="129"/>
      <c r="P3749" s="129"/>
      <c r="Q3749" s="129"/>
    </row>
    <row r="3750" spans="15:17" x14ac:dyDescent="0.25">
      <c r="O3750" s="129"/>
      <c r="P3750" s="129"/>
      <c r="Q3750" s="129"/>
    </row>
    <row r="3751" spans="15:17" x14ac:dyDescent="0.25">
      <c r="O3751" s="129"/>
      <c r="P3751" s="129"/>
      <c r="Q3751" s="129"/>
    </row>
    <row r="3752" spans="15:17" x14ac:dyDescent="0.25">
      <c r="O3752" s="129"/>
      <c r="P3752" s="129"/>
      <c r="Q3752" s="129"/>
    </row>
    <row r="3753" spans="15:17" x14ac:dyDescent="0.25">
      <c r="O3753" s="129"/>
      <c r="P3753" s="129"/>
      <c r="Q3753" s="129"/>
    </row>
    <row r="3754" spans="15:17" x14ac:dyDescent="0.25">
      <c r="O3754" s="129"/>
      <c r="P3754" s="129"/>
      <c r="Q3754" s="129"/>
    </row>
    <row r="3755" spans="15:17" x14ac:dyDescent="0.25">
      <c r="O3755" s="129"/>
      <c r="P3755" s="129"/>
      <c r="Q3755" s="129"/>
    </row>
    <row r="3756" spans="15:17" x14ac:dyDescent="0.25">
      <c r="O3756" s="129"/>
      <c r="P3756" s="129"/>
      <c r="Q3756" s="129"/>
    </row>
    <row r="3757" spans="15:17" x14ac:dyDescent="0.25">
      <c r="O3757" s="129"/>
      <c r="P3757" s="129"/>
      <c r="Q3757" s="129"/>
    </row>
    <row r="3758" spans="15:17" x14ac:dyDescent="0.25">
      <c r="O3758" s="129"/>
      <c r="P3758" s="129"/>
      <c r="Q3758" s="129"/>
    </row>
    <row r="3759" spans="15:17" x14ac:dyDescent="0.25">
      <c r="O3759" s="129"/>
      <c r="P3759" s="129"/>
      <c r="Q3759" s="129"/>
    </row>
    <row r="3760" spans="15:17" x14ac:dyDescent="0.25">
      <c r="O3760" s="129"/>
      <c r="P3760" s="129"/>
      <c r="Q3760" s="129"/>
    </row>
    <row r="3761" spans="15:17" x14ac:dyDescent="0.25">
      <c r="O3761" s="129"/>
      <c r="P3761" s="129"/>
      <c r="Q3761" s="129"/>
    </row>
    <row r="3762" spans="15:17" x14ac:dyDescent="0.25">
      <c r="O3762" s="129"/>
      <c r="P3762" s="129"/>
      <c r="Q3762" s="129"/>
    </row>
    <row r="3763" spans="15:17" x14ac:dyDescent="0.25">
      <c r="O3763" s="129"/>
      <c r="P3763" s="129"/>
      <c r="Q3763" s="129"/>
    </row>
    <row r="3764" spans="15:17" x14ac:dyDescent="0.25">
      <c r="O3764" s="129"/>
      <c r="P3764" s="129"/>
      <c r="Q3764" s="129"/>
    </row>
    <row r="3765" spans="15:17" x14ac:dyDescent="0.25">
      <c r="O3765" s="129"/>
      <c r="P3765" s="129"/>
      <c r="Q3765" s="129"/>
    </row>
    <row r="3766" spans="15:17" x14ac:dyDescent="0.25">
      <c r="O3766" s="129"/>
      <c r="P3766" s="129"/>
      <c r="Q3766" s="129"/>
    </row>
    <row r="3767" spans="15:17" x14ac:dyDescent="0.25">
      <c r="O3767" s="129"/>
      <c r="P3767" s="129"/>
      <c r="Q3767" s="129"/>
    </row>
    <row r="3768" spans="15:17" x14ac:dyDescent="0.25">
      <c r="O3768" s="129"/>
      <c r="P3768" s="129"/>
      <c r="Q3768" s="129"/>
    </row>
    <row r="3769" spans="15:17" x14ac:dyDescent="0.25">
      <c r="O3769" s="129"/>
      <c r="P3769" s="129"/>
      <c r="Q3769" s="129"/>
    </row>
    <row r="3770" spans="15:17" x14ac:dyDescent="0.25">
      <c r="O3770" s="129"/>
      <c r="P3770" s="129"/>
      <c r="Q3770" s="129"/>
    </row>
    <row r="3771" spans="15:17" x14ac:dyDescent="0.25">
      <c r="O3771" s="129"/>
      <c r="P3771" s="129"/>
      <c r="Q3771" s="129"/>
    </row>
    <row r="3772" spans="15:17" x14ac:dyDescent="0.25">
      <c r="O3772" s="129"/>
      <c r="P3772" s="129"/>
      <c r="Q3772" s="129"/>
    </row>
    <row r="3773" spans="15:17" x14ac:dyDescent="0.25">
      <c r="O3773" s="129"/>
      <c r="P3773" s="129"/>
      <c r="Q3773" s="129"/>
    </row>
    <row r="3774" spans="15:17" x14ac:dyDescent="0.25">
      <c r="O3774" s="129"/>
      <c r="P3774" s="129"/>
      <c r="Q3774" s="129"/>
    </row>
    <row r="3775" spans="15:17" x14ac:dyDescent="0.25">
      <c r="O3775" s="129"/>
      <c r="P3775" s="129"/>
      <c r="Q3775" s="129"/>
    </row>
    <row r="3776" spans="15:17" x14ac:dyDescent="0.25">
      <c r="O3776" s="129"/>
      <c r="P3776" s="129"/>
      <c r="Q3776" s="129"/>
    </row>
    <row r="3777" spans="15:17" x14ac:dyDescent="0.25">
      <c r="O3777" s="129"/>
      <c r="P3777" s="129"/>
      <c r="Q3777" s="129"/>
    </row>
    <row r="3778" spans="15:17" x14ac:dyDescent="0.25">
      <c r="O3778" s="129"/>
      <c r="P3778" s="129"/>
      <c r="Q3778" s="129"/>
    </row>
    <row r="3779" spans="15:17" x14ac:dyDescent="0.25">
      <c r="O3779" s="129"/>
      <c r="P3779" s="129"/>
      <c r="Q3779" s="129"/>
    </row>
    <row r="3780" spans="15:17" x14ac:dyDescent="0.25">
      <c r="O3780" s="129"/>
      <c r="P3780" s="129"/>
      <c r="Q3780" s="129"/>
    </row>
    <row r="3781" spans="15:17" x14ac:dyDescent="0.25">
      <c r="O3781" s="129"/>
      <c r="P3781" s="129"/>
      <c r="Q3781" s="129"/>
    </row>
    <row r="3782" spans="15:17" x14ac:dyDescent="0.25">
      <c r="O3782" s="129"/>
      <c r="P3782" s="129"/>
      <c r="Q3782" s="129"/>
    </row>
    <row r="3783" spans="15:17" x14ac:dyDescent="0.25">
      <c r="O3783" s="129"/>
      <c r="P3783" s="129"/>
      <c r="Q3783" s="129"/>
    </row>
    <row r="3784" spans="15:17" x14ac:dyDescent="0.25">
      <c r="O3784" s="129"/>
      <c r="P3784" s="129"/>
      <c r="Q3784" s="129"/>
    </row>
    <row r="3785" spans="15:17" x14ac:dyDescent="0.25">
      <c r="O3785" s="129"/>
      <c r="P3785" s="129"/>
      <c r="Q3785" s="129"/>
    </row>
    <row r="3786" spans="15:17" x14ac:dyDescent="0.25">
      <c r="O3786" s="129"/>
      <c r="P3786" s="129"/>
      <c r="Q3786" s="129"/>
    </row>
    <row r="3787" spans="15:17" x14ac:dyDescent="0.25">
      <c r="O3787" s="129"/>
      <c r="P3787" s="129"/>
      <c r="Q3787" s="129"/>
    </row>
    <row r="3788" spans="15:17" x14ac:dyDescent="0.25">
      <c r="O3788" s="129"/>
      <c r="P3788" s="129"/>
      <c r="Q3788" s="129"/>
    </row>
    <row r="3789" spans="15:17" x14ac:dyDescent="0.25">
      <c r="O3789" s="129"/>
      <c r="P3789" s="129"/>
      <c r="Q3789" s="129"/>
    </row>
    <row r="3790" spans="15:17" x14ac:dyDescent="0.25">
      <c r="O3790" s="129"/>
      <c r="P3790" s="129"/>
      <c r="Q3790" s="129"/>
    </row>
    <row r="3791" spans="15:17" x14ac:dyDescent="0.25">
      <c r="O3791" s="129"/>
      <c r="P3791" s="129"/>
      <c r="Q3791" s="129"/>
    </row>
    <row r="3792" spans="15:17" x14ac:dyDescent="0.25">
      <c r="O3792" s="129"/>
      <c r="P3792" s="129"/>
      <c r="Q3792" s="129"/>
    </row>
    <row r="3793" spans="15:17" x14ac:dyDescent="0.25">
      <c r="O3793" s="129"/>
      <c r="P3793" s="129"/>
      <c r="Q3793" s="129"/>
    </row>
    <row r="3794" spans="15:17" x14ac:dyDescent="0.25">
      <c r="O3794" s="129"/>
      <c r="P3794" s="129"/>
      <c r="Q3794" s="129"/>
    </row>
    <row r="3795" spans="15:17" x14ac:dyDescent="0.25">
      <c r="O3795" s="129"/>
      <c r="P3795" s="129"/>
      <c r="Q3795" s="129"/>
    </row>
    <row r="3796" spans="15:17" x14ac:dyDescent="0.25">
      <c r="O3796" s="129"/>
      <c r="P3796" s="129"/>
      <c r="Q3796" s="129"/>
    </row>
    <row r="3797" spans="15:17" x14ac:dyDescent="0.25">
      <c r="O3797" s="129"/>
      <c r="P3797" s="129"/>
      <c r="Q3797" s="129"/>
    </row>
    <row r="3798" spans="15:17" x14ac:dyDescent="0.25">
      <c r="O3798" s="129"/>
      <c r="P3798" s="129"/>
      <c r="Q3798" s="129"/>
    </row>
    <row r="3799" spans="15:17" x14ac:dyDescent="0.25">
      <c r="O3799" s="129"/>
      <c r="P3799" s="129"/>
      <c r="Q3799" s="129"/>
    </row>
    <row r="3800" spans="15:17" x14ac:dyDescent="0.25">
      <c r="O3800" s="129"/>
      <c r="P3800" s="129"/>
      <c r="Q3800" s="129"/>
    </row>
    <row r="3801" spans="15:17" x14ac:dyDescent="0.25">
      <c r="O3801" s="129"/>
      <c r="P3801" s="129"/>
      <c r="Q3801" s="129"/>
    </row>
    <row r="3802" spans="15:17" x14ac:dyDescent="0.25">
      <c r="O3802" s="129"/>
      <c r="P3802" s="129"/>
      <c r="Q3802" s="129"/>
    </row>
    <row r="3803" spans="15:17" x14ac:dyDescent="0.25">
      <c r="O3803" s="129"/>
      <c r="P3803" s="129"/>
      <c r="Q3803" s="129"/>
    </row>
    <row r="3804" spans="15:17" x14ac:dyDescent="0.25">
      <c r="O3804" s="129"/>
      <c r="P3804" s="129"/>
      <c r="Q3804" s="129"/>
    </row>
    <row r="3805" spans="15:17" x14ac:dyDescent="0.25">
      <c r="O3805" s="129"/>
      <c r="P3805" s="129"/>
      <c r="Q3805" s="129"/>
    </row>
    <row r="3806" spans="15:17" x14ac:dyDescent="0.25">
      <c r="O3806" s="129"/>
      <c r="P3806" s="129"/>
      <c r="Q3806" s="129"/>
    </row>
    <row r="3807" spans="15:17" x14ac:dyDescent="0.25">
      <c r="O3807" s="129"/>
      <c r="P3807" s="129"/>
      <c r="Q3807" s="129"/>
    </row>
    <row r="3808" spans="15:17" x14ac:dyDescent="0.25">
      <c r="O3808" s="129"/>
      <c r="P3808" s="129"/>
      <c r="Q3808" s="129"/>
    </row>
    <row r="3809" spans="15:17" x14ac:dyDescent="0.25">
      <c r="O3809" s="129"/>
      <c r="P3809" s="129"/>
      <c r="Q3809" s="129"/>
    </row>
    <row r="3810" spans="15:17" x14ac:dyDescent="0.25">
      <c r="O3810" s="129"/>
      <c r="P3810" s="129"/>
      <c r="Q3810" s="129"/>
    </row>
    <row r="3811" spans="15:17" x14ac:dyDescent="0.25">
      <c r="O3811" s="129"/>
      <c r="P3811" s="129"/>
      <c r="Q3811" s="129"/>
    </row>
    <row r="3812" spans="15:17" x14ac:dyDescent="0.25">
      <c r="O3812" s="129"/>
      <c r="P3812" s="129"/>
      <c r="Q3812" s="129"/>
    </row>
    <row r="3813" spans="15:17" x14ac:dyDescent="0.25">
      <c r="O3813" s="129"/>
      <c r="P3813" s="129"/>
      <c r="Q3813" s="129"/>
    </row>
    <row r="3814" spans="15:17" x14ac:dyDescent="0.25">
      <c r="O3814" s="129"/>
      <c r="P3814" s="129"/>
      <c r="Q3814" s="129"/>
    </row>
    <row r="3815" spans="15:17" x14ac:dyDescent="0.25">
      <c r="O3815" s="129"/>
      <c r="P3815" s="129"/>
      <c r="Q3815" s="129"/>
    </row>
    <row r="3816" spans="15:17" x14ac:dyDescent="0.25">
      <c r="O3816" s="129"/>
      <c r="P3816" s="129"/>
      <c r="Q3816" s="129"/>
    </row>
    <row r="3817" spans="15:17" x14ac:dyDescent="0.25">
      <c r="O3817" s="129"/>
      <c r="P3817" s="129"/>
      <c r="Q3817" s="129"/>
    </row>
    <row r="3818" spans="15:17" x14ac:dyDescent="0.25">
      <c r="O3818" s="129"/>
      <c r="P3818" s="129"/>
      <c r="Q3818" s="129"/>
    </row>
    <row r="3819" spans="15:17" x14ac:dyDescent="0.25">
      <c r="O3819" s="129"/>
      <c r="P3819" s="129"/>
      <c r="Q3819" s="129"/>
    </row>
    <row r="3820" spans="15:17" x14ac:dyDescent="0.25">
      <c r="O3820" s="129"/>
      <c r="P3820" s="129"/>
      <c r="Q3820" s="129"/>
    </row>
    <row r="3821" spans="15:17" x14ac:dyDescent="0.25">
      <c r="O3821" s="129"/>
      <c r="P3821" s="129"/>
      <c r="Q3821" s="129"/>
    </row>
    <row r="3822" spans="15:17" x14ac:dyDescent="0.25">
      <c r="O3822" s="129"/>
      <c r="P3822" s="129"/>
      <c r="Q3822" s="129"/>
    </row>
    <row r="3823" spans="15:17" x14ac:dyDescent="0.25">
      <c r="O3823" s="129"/>
      <c r="P3823" s="129"/>
      <c r="Q3823" s="129"/>
    </row>
    <row r="3824" spans="15:17" x14ac:dyDescent="0.25">
      <c r="O3824" s="129"/>
      <c r="P3824" s="129"/>
      <c r="Q3824" s="129"/>
    </row>
    <row r="3825" spans="15:17" x14ac:dyDescent="0.25">
      <c r="O3825" s="129"/>
      <c r="P3825" s="129"/>
      <c r="Q3825" s="129"/>
    </row>
    <row r="3826" spans="15:17" x14ac:dyDescent="0.25">
      <c r="O3826" s="129"/>
      <c r="P3826" s="129"/>
      <c r="Q3826" s="129"/>
    </row>
    <row r="3827" spans="15:17" x14ac:dyDescent="0.25">
      <c r="O3827" s="129"/>
      <c r="P3827" s="129"/>
      <c r="Q3827" s="129"/>
    </row>
    <row r="3828" spans="15:17" x14ac:dyDescent="0.25">
      <c r="O3828" s="129"/>
      <c r="P3828" s="129"/>
      <c r="Q3828" s="129"/>
    </row>
    <row r="3829" spans="15:17" x14ac:dyDescent="0.25">
      <c r="O3829" s="129"/>
      <c r="P3829" s="129"/>
      <c r="Q3829" s="129"/>
    </row>
    <row r="3830" spans="15:17" x14ac:dyDescent="0.25">
      <c r="O3830" s="129"/>
      <c r="P3830" s="129"/>
      <c r="Q3830" s="129"/>
    </row>
    <row r="3831" spans="15:17" x14ac:dyDescent="0.25">
      <c r="O3831" s="129"/>
      <c r="P3831" s="129"/>
      <c r="Q3831" s="129"/>
    </row>
    <row r="3832" spans="15:17" x14ac:dyDescent="0.25">
      <c r="O3832" s="129"/>
      <c r="P3832" s="129"/>
      <c r="Q3832" s="129"/>
    </row>
    <row r="3833" spans="15:17" x14ac:dyDescent="0.25">
      <c r="O3833" s="129"/>
      <c r="P3833" s="129"/>
      <c r="Q3833" s="129"/>
    </row>
    <row r="3834" spans="15:17" x14ac:dyDescent="0.25">
      <c r="O3834" s="129"/>
      <c r="P3834" s="129"/>
      <c r="Q3834" s="129"/>
    </row>
    <row r="3835" spans="15:17" x14ac:dyDescent="0.25">
      <c r="O3835" s="129"/>
      <c r="P3835" s="129"/>
      <c r="Q3835" s="129"/>
    </row>
    <row r="3836" spans="15:17" x14ac:dyDescent="0.25">
      <c r="O3836" s="129"/>
      <c r="P3836" s="129"/>
      <c r="Q3836" s="129"/>
    </row>
    <row r="3837" spans="15:17" x14ac:dyDescent="0.25">
      <c r="O3837" s="129"/>
      <c r="P3837" s="129"/>
      <c r="Q3837" s="129"/>
    </row>
    <row r="3838" spans="15:17" x14ac:dyDescent="0.25">
      <c r="O3838" s="129"/>
      <c r="P3838" s="129"/>
      <c r="Q3838" s="129"/>
    </row>
    <row r="3839" spans="15:17" x14ac:dyDescent="0.25">
      <c r="O3839" s="129"/>
      <c r="P3839" s="129"/>
      <c r="Q3839" s="129"/>
    </row>
    <row r="3840" spans="15:17" x14ac:dyDescent="0.25">
      <c r="O3840" s="129"/>
      <c r="P3840" s="129"/>
      <c r="Q3840" s="129"/>
    </row>
    <row r="3841" spans="15:17" x14ac:dyDescent="0.25">
      <c r="O3841" s="129"/>
      <c r="P3841" s="129"/>
      <c r="Q3841" s="129"/>
    </row>
    <row r="3842" spans="15:17" x14ac:dyDescent="0.25">
      <c r="O3842" s="129"/>
      <c r="P3842" s="129"/>
      <c r="Q3842" s="129"/>
    </row>
    <row r="3843" spans="15:17" x14ac:dyDescent="0.25">
      <c r="O3843" s="129"/>
      <c r="P3843" s="129"/>
      <c r="Q3843" s="129"/>
    </row>
    <row r="3844" spans="15:17" x14ac:dyDescent="0.25">
      <c r="O3844" s="129"/>
      <c r="P3844" s="129"/>
      <c r="Q3844" s="129"/>
    </row>
    <row r="3845" spans="15:17" x14ac:dyDescent="0.25">
      <c r="O3845" s="129"/>
      <c r="P3845" s="129"/>
      <c r="Q3845" s="129"/>
    </row>
    <row r="3846" spans="15:17" x14ac:dyDescent="0.25">
      <c r="O3846" s="129"/>
      <c r="P3846" s="129"/>
      <c r="Q3846" s="129"/>
    </row>
    <row r="3847" spans="15:17" x14ac:dyDescent="0.25">
      <c r="O3847" s="129"/>
      <c r="P3847" s="129"/>
      <c r="Q3847" s="129"/>
    </row>
    <row r="3848" spans="15:17" x14ac:dyDescent="0.25">
      <c r="O3848" s="129"/>
      <c r="P3848" s="129"/>
      <c r="Q3848" s="129"/>
    </row>
    <row r="3849" spans="15:17" x14ac:dyDescent="0.25">
      <c r="O3849" s="129"/>
      <c r="P3849" s="129"/>
      <c r="Q3849" s="129"/>
    </row>
    <row r="3850" spans="15:17" x14ac:dyDescent="0.25">
      <c r="O3850" s="129"/>
      <c r="P3850" s="129"/>
      <c r="Q3850" s="129"/>
    </row>
    <row r="3851" spans="15:17" x14ac:dyDescent="0.25">
      <c r="O3851" s="129"/>
      <c r="P3851" s="129"/>
      <c r="Q3851" s="129"/>
    </row>
    <row r="3852" spans="15:17" x14ac:dyDescent="0.25">
      <c r="O3852" s="129"/>
      <c r="P3852" s="129"/>
      <c r="Q3852" s="129"/>
    </row>
    <row r="3853" spans="15:17" x14ac:dyDescent="0.25">
      <c r="O3853" s="129"/>
      <c r="P3853" s="129"/>
      <c r="Q3853" s="129"/>
    </row>
    <row r="3854" spans="15:17" x14ac:dyDescent="0.25">
      <c r="O3854" s="129"/>
      <c r="P3854" s="129"/>
      <c r="Q3854" s="129"/>
    </row>
    <row r="3855" spans="15:17" x14ac:dyDescent="0.25">
      <c r="O3855" s="129"/>
      <c r="P3855" s="129"/>
      <c r="Q3855" s="129"/>
    </row>
    <row r="3856" spans="15:17" x14ac:dyDescent="0.25">
      <c r="O3856" s="129"/>
      <c r="P3856" s="129"/>
      <c r="Q3856" s="129"/>
    </row>
    <row r="3857" spans="15:17" x14ac:dyDescent="0.25">
      <c r="O3857" s="129"/>
      <c r="P3857" s="129"/>
      <c r="Q3857" s="129"/>
    </row>
    <row r="3858" spans="15:17" x14ac:dyDescent="0.25">
      <c r="O3858" s="129"/>
      <c r="P3858" s="129"/>
      <c r="Q3858" s="129"/>
    </row>
    <row r="3859" spans="15:17" x14ac:dyDescent="0.25">
      <c r="O3859" s="129"/>
      <c r="P3859" s="129"/>
      <c r="Q3859" s="129"/>
    </row>
    <row r="3860" spans="15:17" x14ac:dyDescent="0.25">
      <c r="O3860" s="129"/>
      <c r="P3860" s="129"/>
      <c r="Q3860" s="129"/>
    </row>
    <row r="3861" spans="15:17" x14ac:dyDescent="0.25">
      <c r="O3861" s="129"/>
      <c r="P3861" s="129"/>
      <c r="Q3861" s="129"/>
    </row>
    <row r="3862" spans="15:17" x14ac:dyDescent="0.25">
      <c r="O3862" s="129"/>
      <c r="P3862" s="129"/>
      <c r="Q3862" s="129"/>
    </row>
    <row r="3863" spans="15:17" x14ac:dyDescent="0.25">
      <c r="O3863" s="129"/>
      <c r="P3863" s="129"/>
      <c r="Q3863" s="129"/>
    </row>
    <row r="3864" spans="15:17" x14ac:dyDescent="0.25">
      <c r="O3864" s="129"/>
      <c r="P3864" s="129"/>
      <c r="Q3864" s="129"/>
    </row>
    <row r="3865" spans="15:17" x14ac:dyDescent="0.25">
      <c r="O3865" s="129"/>
      <c r="P3865" s="129"/>
      <c r="Q3865" s="129"/>
    </row>
    <row r="3866" spans="15:17" x14ac:dyDescent="0.25">
      <c r="O3866" s="129"/>
      <c r="P3866" s="129"/>
      <c r="Q3866" s="129"/>
    </row>
    <row r="3867" spans="15:17" x14ac:dyDescent="0.25">
      <c r="O3867" s="129"/>
      <c r="P3867" s="129"/>
      <c r="Q3867" s="129"/>
    </row>
    <row r="3868" spans="15:17" x14ac:dyDescent="0.25">
      <c r="O3868" s="129"/>
      <c r="P3868" s="129"/>
      <c r="Q3868" s="129"/>
    </row>
    <row r="3869" spans="15:17" x14ac:dyDescent="0.25">
      <c r="O3869" s="129"/>
      <c r="P3869" s="129"/>
      <c r="Q3869" s="129"/>
    </row>
    <row r="3870" spans="15:17" x14ac:dyDescent="0.25">
      <c r="O3870" s="129"/>
      <c r="P3870" s="129"/>
      <c r="Q3870" s="129"/>
    </row>
    <row r="3871" spans="15:17" x14ac:dyDescent="0.25">
      <c r="O3871" s="129"/>
      <c r="P3871" s="129"/>
      <c r="Q3871" s="129"/>
    </row>
    <row r="3872" spans="15:17" x14ac:dyDescent="0.25">
      <c r="O3872" s="129"/>
      <c r="P3872" s="129"/>
      <c r="Q3872" s="129"/>
    </row>
    <row r="3873" spans="15:17" x14ac:dyDescent="0.25">
      <c r="O3873" s="129"/>
      <c r="P3873" s="129"/>
      <c r="Q3873" s="129"/>
    </row>
    <row r="3874" spans="15:17" x14ac:dyDescent="0.25">
      <c r="O3874" s="129"/>
      <c r="P3874" s="129"/>
      <c r="Q3874" s="129"/>
    </row>
    <row r="3875" spans="15:17" x14ac:dyDescent="0.25">
      <c r="O3875" s="129"/>
      <c r="P3875" s="129"/>
      <c r="Q3875" s="129"/>
    </row>
    <row r="3876" spans="15:17" x14ac:dyDescent="0.25">
      <c r="O3876" s="129"/>
      <c r="P3876" s="129"/>
      <c r="Q3876" s="129"/>
    </row>
    <row r="3877" spans="15:17" x14ac:dyDescent="0.25">
      <c r="O3877" s="129"/>
      <c r="P3877" s="129"/>
      <c r="Q3877" s="129"/>
    </row>
    <row r="3878" spans="15:17" x14ac:dyDescent="0.25">
      <c r="O3878" s="129"/>
      <c r="P3878" s="129"/>
      <c r="Q3878" s="129"/>
    </row>
    <row r="3879" spans="15:17" x14ac:dyDescent="0.25">
      <c r="O3879" s="129"/>
      <c r="P3879" s="129"/>
      <c r="Q3879" s="129"/>
    </row>
    <row r="3880" spans="15:17" x14ac:dyDescent="0.25">
      <c r="O3880" s="129"/>
      <c r="P3880" s="129"/>
      <c r="Q3880" s="129"/>
    </row>
    <row r="3881" spans="15:17" x14ac:dyDescent="0.25">
      <c r="O3881" s="129"/>
      <c r="P3881" s="129"/>
      <c r="Q3881" s="129"/>
    </row>
    <row r="3882" spans="15:17" x14ac:dyDescent="0.25">
      <c r="O3882" s="129"/>
      <c r="P3882" s="129"/>
      <c r="Q3882" s="129"/>
    </row>
    <row r="3883" spans="15:17" x14ac:dyDescent="0.25">
      <c r="O3883" s="129"/>
      <c r="P3883" s="129"/>
      <c r="Q3883" s="129"/>
    </row>
    <row r="3884" spans="15:17" x14ac:dyDescent="0.25">
      <c r="O3884" s="129"/>
      <c r="P3884" s="129"/>
      <c r="Q3884" s="129"/>
    </row>
    <row r="3885" spans="15:17" x14ac:dyDescent="0.25">
      <c r="O3885" s="129"/>
      <c r="P3885" s="129"/>
      <c r="Q3885" s="129"/>
    </row>
    <row r="3886" spans="15:17" x14ac:dyDescent="0.25">
      <c r="O3886" s="129"/>
      <c r="P3886" s="129"/>
      <c r="Q3886" s="129"/>
    </row>
    <row r="3887" spans="15:17" x14ac:dyDescent="0.25">
      <c r="O3887" s="129"/>
      <c r="P3887" s="129"/>
      <c r="Q3887" s="129"/>
    </row>
    <row r="3888" spans="15:17" x14ac:dyDescent="0.25">
      <c r="O3888" s="129"/>
      <c r="P3888" s="129"/>
      <c r="Q3888" s="129"/>
    </row>
    <row r="3889" spans="15:17" x14ac:dyDescent="0.25">
      <c r="O3889" s="129"/>
      <c r="P3889" s="129"/>
      <c r="Q3889" s="129"/>
    </row>
    <row r="3890" spans="15:17" x14ac:dyDescent="0.25">
      <c r="O3890" s="129"/>
      <c r="P3890" s="129"/>
      <c r="Q3890" s="129"/>
    </row>
    <row r="3891" spans="15:17" x14ac:dyDescent="0.25">
      <c r="O3891" s="129"/>
      <c r="P3891" s="129"/>
      <c r="Q3891" s="129"/>
    </row>
    <row r="3892" spans="15:17" x14ac:dyDescent="0.25">
      <c r="O3892" s="129"/>
      <c r="P3892" s="129"/>
      <c r="Q3892" s="129"/>
    </row>
    <row r="3893" spans="15:17" x14ac:dyDescent="0.25">
      <c r="O3893" s="129"/>
      <c r="P3893" s="129"/>
      <c r="Q3893" s="129"/>
    </row>
    <row r="3894" spans="15:17" x14ac:dyDescent="0.25">
      <c r="O3894" s="129"/>
      <c r="P3894" s="129"/>
      <c r="Q3894" s="129"/>
    </row>
    <row r="3895" spans="15:17" x14ac:dyDescent="0.25">
      <c r="O3895" s="129"/>
      <c r="P3895" s="129"/>
      <c r="Q3895" s="129"/>
    </row>
    <row r="3896" spans="15:17" x14ac:dyDescent="0.25">
      <c r="O3896" s="129"/>
      <c r="P3896" s="129"/>
      <c r="Q3896" s="129"/>
    </row>
    <row r="3897" spans="15:17" x14ac:dyDescent="0.25">
      <c r="O3897" s="129"/>
      <c r="P3897" s="129"/>
      <c r="Q3897" s="129"/>
    </row>
    <row r="3898" spans="15:17" x14ac:dyDescent="0.25">
      <c r="O3898" s="129"/>
      <c r="P3898" s="129"/>
      <c r="Q3898" s="129"/>
    </row>
    <row r="3899" spans="15:17" x14ac:dyDescent="0.25">
      <c r="O3899" s="129"/>
      <c r="P3899" s="129"/>
      <c r="Q3899" s="129"/>
    </row>
    <row r="3900" spans="15:17" x14ac:dyDescent="0.25">
      <c r="O3900" s="129"/>
      <c r="P3900" s="129"/>
      <c r="Q3900" s="129"/>
    </row>
    <row r="3901" spans="15:17" x14ac:dyDescent="0.25">
      <c r="O3901" s="129"/>
      <c r="P3901" s="129"/>
      <c r="Q3901" s="129"/>
    </row>
    <row r="3902" spans="15:17" x14ac:dyDescent="0.25">
      <c r="O3902" s="129"/>
      <c r="P3902" s="129"/>
      <c r="Q3902" s="129"/>
    </row>
    <row r="3903" spans="15:17" x14ac:dyDescent="0.25">
      <c r="O3903" s="129"/>
      <c r="P3903" s="129"/>
      <c r="Q3903" s="129"/>
    </row>
    <row r="3904" spans="15:17" x14ac:dyDescent="0.25">
      <c r="O3904" s="129"/>
      <c r="P3904" s="129"/>
      <c r="Q3904" s="129"/>
    </row>
    <row r="3905" spans="15:17" x14ac:dyDescent="0.25">
      <c r="O3905" s="129"/>
      <c r="P3905" s="129"/>
      <c r="Q3905" s="129"/>
    </row>
    <row r="3906" spans="15:17" x14ac:dyDescent="0.25">
      <c r="O3906" s="129"/>
      <c r="P3906" s="129"/>
      <c r="Q3906" s="129"/>
    </row>
    <row r="3907" spans="15:17" x14ac:dyDescent="0.25">
      <c r="O3907" s="129"/>
      <c r="P3907" s="129"/>
      <c r="Q3907" s="129"/>
    </row>
    <row r="3908" spans="15:17" x14ac:dyDescent="0.25">
      <c r="O3908" s="129"/>
      <c r="P3908" s="129"/>
      <c r="Q3908" s="129"/>
    </row>
    <row r="3909" spans="15:17" x14ac:dyDescent="0.25">
      <c r="O3909" s="129"/>
      <c r="P3909" s="129"/>
      <c r="Q3909" s="129"/>
    </row>
    <row r="3910" spans="15:17" x14ac:dyDescent="0.25">
      <c r="O3910" s="129"/>
      <c r="P3910" s="129"/>
      <c r="Q3910" s="129"/>
    </row>
    <row r="3911" spans="15:17" x14ac:dyDescent="0.25">
      <c r="O3911" s="129"/>
      <c r="P3911" s="129"/>
      <c r="Q3911" s="129"/>
    </row>
    <row r="3912" spans="15:17" x14ac:dyDescent="0.25">
      <c r="O3912" s="129"/>
      <c r="P3912" s="129"/>
      <c r="Q3912" s="129"/>
    </row>
    <row r="3913" spans="15:17" x14ac:dyDescent="0.25">
      <c r="O3913" s="129"/>
      <c r="P3913" s="129"/>
      <c r="Q3913" s="129"/>
    </row>
    <row r="3914" spans="15:17" x14ac:dyDescent="0.25">
      <c r="O3914" s="129"/>
      <c r="P3914" s="129"/>
      <c r="Q3914" s="129"/>
    </row>
    <row r="3915" spans="15:17" x14ac:dyDescent="0.25">
      <c r="O3915" s="129"/>
      <c r="P3915" s="129"/>
      <c r="Q3915" s="129"/>
    </row>
    <row r="3916" spans="15:17" x14ac:dyDescent="0.25">
      <c r="O3916" s="129"/>
      <c r="P3916" s="129"/>
      <c r="Q3916" s="129"/>
    </row>
    <row r="3917" spans="15:17" x14ac:dyDescent="0.25">
      <c r="O3917" s="129"/>
      <c r="P3917" s="129"/>
      <c r="Q3917" s="129"/>
    </row>
    <row r="3918" spans="15:17" x14ac:dyDescent="0.25">
      <c r="O3918" s="129"/>
      <c r="P3918" s="129"/>
      <c r="Q3918" s="129"/>
    </row>
    <row r="3919" spans="15:17" x14ac:dyDescent="0.25">
      <c r="O3919" s="129"/>
      <c r="P3919" s="129"/>
      <c r="Q3919" s="129"/>
    </row>
    <row r="3920" spans="15:17" x14ac:dyDescent="0.25">
      <c r="O3920" s="129"/>
      <c r="P3920" s="129"/>
      <c r="Q3920" s="129"/>
    </row>
    <row r="3921" spans="15:17" x14ac:dyDescent="0.25">
      <c r="O3921" s="129"/>
      <c r="P3921" s="129"/>
      <c r="Q3921" s="129"/>
    </row>
    <row r="3922" spans="15:17" x14ac:dyDescent="0.25">
      <c r="O3922" s="129"/>
      <c r="P3922" s="129"/>
      <c r="Q3922" s="129"/>
    </row>
    <row r="3923" spans="15:17" x14ac:dyDescent="0.25">
      <c r="O3923" s="129"/>
      <c r="P3923" s="129"/>
      <c r="Q3923" s="129"/>
    </row>
    <row r="3924" spans="15:17" x14ac:dyDescent="0.25">
      <c r="O3924" s="129"/>
      <c r="P3924" s="129"/>
      <c r="Q3924" s="129"/>
    </row>
    <row r="3925" spans="15:17" x14ac:dyDescent="0.25">
      <c r="O3925" s="129"/>
      <c r="P3925" s="129"/>
      <c r="Q3925" s="129"/>
    </row>
    <row r="3926" spans="15:17" x14ac:dyDescent="0.25">
      <c r="O3926" s="129"/>
      <c r="P3926" s="129"/>
      <c r="Q3926" s="129"/>
    </row>
    <row r="3927" spans="15:17" x14ac:dyDescent="0.25">
      <c r="O3927" s="129"/>
      <c r="P3927" s="129"/>
      <c r="Q3927" s="129"/>
    </row>
    <row r="3928" spans="15:17" x14ac:dyDescent="0.25">
      <c r="O3928" s="129"/>
      <c r="P3928" s="129"/>
      <c r="Q3928" s="129"/>
    </row>
    <row r="3929" spans="15:17" x14ac:dyDescent="0.25">
      <c r="O3929" s="129"/>
      <c r="P3929" s="129"/>
      <c r="Q3929" s="129"/>
    </row>
    <row r="3930" spans="15:17" x14ac:dyDescent="0.25">
      <c r="O3930" s="129"/>
      <c r="P3930" s="129"/>
      <c r="Q3930" s="129"/>
    </row>
    <row r="3931" spans="15:17" x14ac:dyDescent="0.25">
      <c r="O3931" s="129"/>
      <c r="P3931" s="129"/>
      <c r="Q3931" s="129"/>
    </row>
    <row r="3932" spans="15:17" x14ac:dyDescent="0.25">
      <c r="O3932" s="129"/>
      <c r="P3932" s="129"/>
      <c r="Q3932" s="129"/>
    </row>
    <row r="3933" spans="15:17" x14ac:dyDescent="0.25">
      <c r="O3933" s="129"/>
      <c r="P3933" s="129"/>
      <c r="Q3933" s="129"/>
    </row>
    <row r="3934" spans="15:17" x14ac:dyDescent="0.25">
      <c r="O3934" s="129"/>
      <c r="P3934" s="129"/>
      <c r="Q3934" s="129"/>
    </row>
    <row r="3935" spans="15:17" x14ac:dyDescent="0.25">
      <c r="O3935" s="129"/>
      <c r="P3935" s="129"/>
      <c r="Q3935" s="129"/>
    </row>
    <row r="3936" spans="15:17" x14ac:dyDescent="0.25">
      <c r="O3936" s="129"/>
      <c r="P3936" s="129"/>
      <c r="Q3936" s="129"/>
    </row>
    <row r="3937" spans="15:17" x14ac:dyDescent="0.25">
      <c r="O3937" s="129"/>
      <c r="P3937" s="129"/>
      <c r="Q3937" s="129"/>
    </row>
    <row r="3938" spans="15:17" x14ac:dyDescent="0.25">
      <c r="O3938" s="129"/>
      <c r="P3938" s="129"/>
      <c r="Q3938" s="129"/>
    </row>
    <row r="3939" spans="15:17" x14ac:dyDescent="0.25">
      <c r="O3939" s="129"/>
      <c r="P3939" s="129"/>
      <c r="Q3939" s="129"/>
    </row>
    <row r="3940" spans="15:17" x14ac:dyDescent="0.25">
      <c r="O3940" s="129"/>
      <c r="P3940" s="129"/>
      <c r="Q3940" s="129"/>
    </row>
    <row r="3941" spans="15:17" x14ac:dyDescent="0.25">
      <c r="O3941" s="129"/>
      <c r="P3941" s="129"/>
      <c r="Q3941" s="129"/>
    </row>
    <row r="3942" spans="15:17" x14ac:dyDescent="0.25">
      <c r="O3942" s="129"/>
      <c r="P3942" s="129"/>
      <c r="Q3942" s="129"/>
    </row>
    <row r="3943" spans="15:17" x14ac:dyDescent="0.25">
      <c r="O3943" s="129"/>
      <c r="P3943" s="129"/>
      <c r="Q3943" s="129"/>
    </row>
    <row r="3944" spans="15:17" x14ac:dyDescent="0.25">
      <c r="O3944" s="129"/>
      <c r="P3944" s="129"/>
      <c r="Q3944" s="129"/>
    </row>
    <row r="3945" spans="15:17" x14ac:dyDescent="0.25">
      <c r="O3945" s="129"/>
      <c r="P3945" s="129"/>
      <c r="Q3945" s="129"/>
    </row>
    <row r="3946" spans="15:17" x14ac:dyDescent="0.25">
      <c r="O3946" s="129"/>
      <c r="P3946" s="129"/>
      <c r="Q3946" s="129"/>
    </row>
    <row r="3947" spans="15:17" x14ac:dyDescent="0.25">
      <c r="O3947" s="129"/>
      <c r="P3947" s="129"/>
      <c r="Q3947" s="129"/>
    </row>
    <row r="3948" spans="15:17" x14ac:dyDescent="0.25">
      <c r="O3948" s="129"/>
      <c r="P3948" s="129"/>
      <c r="Q3948" s="129"/>
    </row>
    <row r="3949" spans="15:17" x14ac:dyDescent="0.25">
      <c r="O3949" s="129"/>
      <c r="P3949" s="129"/>
      <c r="Q3949" s="129"/>
    </row>
    <row r="3950" spans="15:17" x14ac:dyDescent="0.25">
      <c r="O3950" s="129"/>
      <c r="P3950" s="129"/>
      <c r="Q3950" s="129"/>
    </row>
    <row r="3951" spans="15:17" x14ac:dyDescent="0.25">
      <c r="O3951" s="129"/>
      <c r="P3951" s="129"/>
      <c r="Q3951" s="129"/>
    </row>
    <row r="3952" spans="15:17" x14ac:dyDescent="0.25">
      <c r="O3952" s="129"/>
      <c r="P3952" s="129"/>
      <c r="Q3952" s="129"/>
    </row>
    <row r="3953" spans="15:17" x14ac:dyDescent="0.25">
      <c r="O3953" s="129"/>
      <c r="P3953" s="129"/>
      <c r="Q3953" s="129"/>
    </row>
    <row r="3954" spans="15:17" x14ac:dyDescent="0.25">
      <c r="O3954" s="129"/>
      <c r="P3954" s="129"/>
      <c r="Q3954" s="129"/>
    </row>
    <row r="3955" spans="15:17" x14ac:dyDescent="0.25">
      <c r="O3955" s="129"/>
      <c r="P3955" s="129"/>
      <c r="Q3955" s="129"/>
    </row>
    <row r="3956" spans="15:17" x14ac:dyDescent="0.25">
      <c r="O3956" s="129"/>
      <c r="P3956" s="129"/>
      <c r="Q3956" s="129"/>
    </row>
    <row r="3957" spans="15:17" x14ac:dyDescent="0.25">
      <c r="O3957" s="129"/>
      <c r="P3957" s="129"/>
      <c r="Q3957" s="129"/>
    </row>
    <row r="3958" spans="15:17" x14ac:dyDescent="0.25">
      <c r="O3958" s="129"/>
      <c r="P3958" s="129"/>
      <c r="Q3958" s="129"/>
    </row>
    <row r="3959" spans="15:17" x14ac:dyDescent="0.25">
      <c r="O3959" s="129"/>
      <c r="P3959" s="129"/>
      <c r="Q3959" s="129"/>
    </row>
    <row r="3960" spans="15:17" x14ac:dyDescent="0.25">
      <c r="O3960" s="129"/>
      <c r="P3960" s="129"/>
      <c r="Q3960" s="129"/>
    </row>
    <row r="3961" spans="15:17" x14ac:dyDescent="0.25">
      <c r="O3961" s="129"/>
      <c r="P3961" s="129"/>
      <c r="Q3961" s="129"/>
    </row>
    <row r="3962" spans="15:17" x14ac:dyDescent="0.25">
      <c r="O3962" s="129"/>
      <c r="P3962" s="129"/>
      <c r="Q3962" s="129"/>
    </row>
    <row r="3963" spans="15:17" x14ac:dyDescent="0.25">
      <c r="O3963" s="129"/>
      <c r="P3963" s="129"/>
      <c r="Q3963" s="129"/>
    </row>
    <row r="3964" spans="15:17" x14ac:dyDescent="0.25">
      <c r="O3964" s="129"/>
      <c r="P3964" s="129"/>
      <c r="Q3964" s="129"/>
    </row>
    <row r="3965" spans="15:17" x14ac:dyDescent="0.25">
      <c r="O3965" s="129"/>
      <c r="P3965" s="129"/>
      <c r="Q3965" s="129"/>
    </row>
    <row r="3966" spans="15:17" x14ac:dyDescent="0.25">
      <c r="O3966" s="129"/>
      <c r="P3966" s="129"/>
      <c r="Q3966" s="129"/>
    </row>
    <row r="3967" spans="15:17" x14ac:dyDescent="0.25">
      <c r="O3967" s="129"/>
      <c r="P3967" s="129"/>
      <c r="Q3967" s="129"/>
    </row>
    <row r="3968" spans="15:17" x14ac:dyDescent="0.25">
      <c r="O3968" s="129"/>
      <c r="P3968" s="129"/>
      <c r="Q3968" s="129"/>
    </row>
    <row r="3969" spans="15:17" x14ac:dyDescent="0.25">
      <c r="O3969" s="129"/>
      <c r="P3969" s="129"/>
      <c r="Q3969" s="129"/>
    </row>
    <row r="3970" spans="15:17" x14ac:dyDescent="0.25">
      <c r="O3970" s="129"/>
      <c r="P3970" s="129"/>
      <c r="Q3970" s="129"/>
    </row>
    <row r="3971" spans="15:17" x14ac:dyDescent="0.25">
      <c r="O3971" s="129"/>
      <c r="P3971" s="129"/>
      <c r="Q3971" s="129"/>
    </row>
    <row r="3972" spans="15:17" x14ac:dyDescent="0.25">
      <c r="O3972" s="129"/>
      <c r="P3972" s="129"/>
      <c r="Q3972" s="129"/>
    </row>
    <row r="3973" spans="15:17" x14ac:dyDescent="0.25">
      <c r="O3973" s="129"/>
      <c r="P3973" s="129"/>
      <c r="Q3973" s="129"/>
    </row>
    <row r="3974" spans="15:17" x14ac:dyDescent="0.25">
      <c r="O3974" s="129"/>
      <c r="P3974" s="129"/>
      <c r="Q3974" s="129"/>
    </row>
    <row r="3975" spans="15:17" x14ac:dyDescent="0.25">
      <c r="O3975" s="129"/>
      <c r="P3975" s="129"/>
      <c r="Q3975" s="129"/>
    </row>
    <row r="3976" spans="15:17" x14ac:dyDescent="0.25">
      <c r="O3976" s="129"/>
      <c r="P3976" s="129"/>
      <c r="Q3976" s="129"/>
    </row>
    <row r="3977" spans="15:17" x14ac:dyDescent="0.25">
      <c r="O3977" s="129"/>
      <c r="P3977" s="129"/>
      <c r="Q3977" s="129"/>
    </row>
    <row r="3978" spans="15:17" x14ac:dyDescent="0.25">
      <c r="O3978" s="129"/>
      <c r="P3978" s="129"/>
      <c r="Q3978" s="129"/>
    </row>
    <row r="3979" spans="15:17" x14ac:dyDescent="0.25">
      <c r="O3979" s="129"/>
      <c r="P3979" s="129"/>
      <c r="Q3979" s="129"/>
    </row>
    <row r="3980" spans="15:17" x14ac:dyDescent="0.25">
      <c r="O3980" s="129"/>
      <c r="P3980" s="129"/>
      <c r="Q3980" s="129"/>
    </row>
    <row r="3981" spans="15:17" x14ac:dyDescent="0.25">
      <c r="O3981" s="129"/>
      <c r="P3981" s="129"/>
      <c r="Q3981" s="129"/>
    </row>
    <row r="3982" spans="15:17" x14ac:dyDescent="0.25">
      <c r="O3982" s="129"/>
      <c r="P3982" s="129"/>
      <c r="Q3982" s="129"/>
    </row>
    <row r="3983" spans="15:17" x14ac:dyDescent="0.25">
      <c r="O3983" s="129"/>
      <c r="P3983" s="129"/>
      <c r="Q3983" s="129"/>
    </row>
    <row r="3984" spans="15:17" x14ac:dyDescent="0.25">
      <c r="O3984" s="129"/>
      <c r="P3984" s="129"/>
      <c r="Q3984" s="129"/>
    </row>
    <row r="3985" spans="15:17" x14ac:dyDescent="0.25">
      <c r="O3985" s="129"/>
      <c r="P3985" s="129"/>
      <c r="Q3985" s="129"/>
    </row>
    <row r="3986" spans="15:17" x14ac:dyDescent="0.25">
      <c r="O3986" s="129"/>
      <c r="P3986" s="129"/>
      <c r="Q3986" s="129"/>
    </row>
    <row r="3987" spans="15:17" x14ac:dyDescent="0.25">
      <c r="O3987" s="129"/>
      <c r="P3987" s="129"/>
      <c r="Q3987" s="129"/>
    </row>
    <row r="3988" spans="15:17" x14ac:dyDescent="0.25">
      <c r="O3988" s="129"/>
      <c r="P3988" s="129"/>
      <c r="Q3988" s="129"/>
    </row>
    <row r="3989" spans="15:17" x14ac:dyDescent="0.25">
      <c r="O3989" s="129"/>
      <c r="P3989" s="129"/>
      <c r="Q3989" s="129"/>
    </row>
    <row r="3990" spans="15:17" x14ac:dyDescent="0.25">
      <c r="O3990" s="129"/>
      <c r="P3990" s="129"/>
      <c r="Q3990" s="129"/>
    </row>
    <row r="3991" spans="15:17" x14ac:dyDescent="0.25">
      <c r="O3991" s="129"/>
      <c r="P3991" s="129"/>
      <c r="Q3991" s="129"/>
    </row>
    <row r="3992" spans="15:17" x14ac:dyDescent="0.25">
      <c r="O3992" s="129"/>
      <c r="P3992" s="129"/>
      <c r="Q3992" s="129"/>
    </row>
    <row r="3993" spans="15:17" x14ac:dyDescent="0.25">
      <c r="O3993" s="129"/>
      <c r="P3993" s="129"/>
      <c r="Q3993" s="129"/>
    </row>
    <row r="3994" spans="15:17" x14ac:dyDescent="0.25">
      <c r="O3994" s="129"/>
      <c r="P3994" s="129"/>
      <c r="Q3994" s="129"/>
    </row>
    <row r="3995" spans="15:17" x14ac:dyDescent="0.25">
      <c r="O3995" s="129"/>
      <c r="P3995" s="129"/>
      <c r="Q3995" s="129"/>
    </row>
    <row r="3996" spans="15:17" x14ac:dyDescent="0.25">
      <c r="O3996" s="129"/>
      <c r="P3996" s="129"/>
      <c r="Q3996" s="129"/>
    </row>
    <row r="3997" spans="15:17" x14ac:dyDescent="0.25">
      <c r="O3997" s="129"/>
      <c r="P3997" s="129"/>
      <c r="Q3997" s="129"/>
    </row>
    <row r="3998" spans="15:17" x14ac:dyDescent="0.25">
      <c r="O3998" s="129"/>
      <c r="P3998" s="129"/>
      <c r="Q3998" s="129"/>
    </row>
    <row r="3999" spans="15:17" x14ac:dyDescent="0.25">
      <c r="O3999" s="129"/>
      <c r="P3999" s="129"/>
      <c r="Q3999" s="129"/>
    </row>
    <row r="4000" spans="15:17" x14ac:dyDescent="0.25">
      <c r="O4000" s="129"/>
      <c r="P4000" s="129"/>
      <c r="Q4000" s="129"/>
    </row>
    <row r="4001" spans="15:17" x14ac:dyDescent="0.25">
      <c r="O4001" s="129"/>
      <c r="P4001" s="129"/>
      <c r="Q4001" s="129"/>
    </row>
    <row r="4002" spans="15:17" x14ac:dyDescent="0.25">
      <c r="O4002" s="129"/>
      <c r="P4002" s="129"/>
      <c r="Q4002" s="129"/>
    </row>
    <row r="4003" spans="15:17" x14ac:dyDescent="0.25">
      <c r="O4003" s="129"/>
      <c r="P4003" s="129"/>
      <c r="Q4003" s="129"/>
    </row>
    <row r="4004" spans="15:17" x14ac:dyDescent="0.25">
      <c r="O4004" s="129"/>
      <c r="P4004" s="129"/>
      <c r="Q4004" s="129"/>
    </row>
    <row r="4005" spans="15:17" x14ac:dyDescent="0.25">
      <c r="O4005" s="129"/>
      <c r="P4005" s="129"/>
      <c r="Q4005" s="129"/>
    </row>
    <row r="4006" spans="15:17" x14ac:dyDescent="0.25">
      <c r="O4006" s="129"/>
      <c r="P4006" s="129"/>
      <c r="Q4006" s="129"/>
    </row>
    <row r="4007" spans="15:17" x14ac:dyDescent="0.25">
      <c r="O4007" s="129"/>
      <c r="P4007" s="129"/>
      <c r="Q4007" s="129"/>
    </row>
    <row r="4008" spans="15:17" x14ac:dyDescent="0.25">
      <c r="O4008" s="129"/>
      <c r="P4008" s="129"/>
      <c r="Q4008" s="129"/>
    </row>
    <row r="4009" spans="15:17" x14ac:dyDescent="0.25">
      <c r="O4009" s="129"/>
      <c r="P4009" s="129"/>
      <c r="Q4009" s="129"/>
    </row>
    <row r="4010" spans="15:17" x14ac:dyDescent="0.25">
      <c r="O4010" s="129"/>
      <c r="P4010" s="129"/>
      <c r="Q4010" s="129"/>
    </row>
    <row r="4011" spans="15:17" x14ac:dyDescent="0.25">
      <c r="O4011" s="129"/>
      <c r="P4011" s="129"/>
      <c r="Q4011" s="129"/>
    </row>
    <row r="4012" spans="15:17" x14ac:dyDescent="0.25">
      <c r="O4012" s="129"/>
      <c r="P4012" s="129"/>
      <c r="Q4012" s="129"/>
    </row>
    <row r="4013" spans="15:17" x14ac:dyDescent="0.25">
      <c r="O4013" s="129"/>
      <c r="P4013" s="129"/>
      <c r="Q4013" s="129"/>
    </row>
    <row r="4014" spans="15:17" x14ac:dyDescent="0.25">
      <c r="O4014" s="129"/>
      <c r="P4014" s="129"/>
      <c r="Q4014" s="129"/>
    </row>
    <row r="4015" spans="15:17" x14ac:dyDescent="0.25">
      <c r="O4015" s="129"/>
      <c r="P4015" s="129"/>
      <c r="Q4015" s="129"/>
    </row>
    <row r="4016" spans="15:17" x14ac:dyDescent="0.25">
      <c r="O4016" s="129"/>
      <c r="P4016" s="129"/>
      <c r="Q4016" s="129"/>
    </row>
    <row r="4017" spans="15:17" x14ac:dyDescent="0.25">
      <c r="O4017" s="129"/>
      <c r="P4017" s="129"/>
      <c r="Q4017" s="129"/>
    </row>
    <row r="4018" spans="15:17" x14ac:dyDescent="0.25">
      <c r="O4018" s="129"/>
      <c r="P4018" s="129"/>
      <c r="Q4018" s="129"/>
    </row>
    <row r="4019" spans="15:17" x14ac:dyDescent="0.25">
      <c r="O4019" s="129"/>
      <c r="P4019" s="129"/>
      <c r="Q4019" s="129"/>
    </row>
    <row r="4020" spans="15:17" x14ac:dyDescent="0.25">
      <c r="O4020" s="129"/>
      <c r="P4020" s="129"/>
      <c r="Q4020" s="129"/>
    </row>
    <row r="4021" spans="15:17" x14ac:dyDescent="0.25">
      <c r="O4021" s="129"/>
      <c r="P4021" s="129"/>
      <c r="Q4021" s="129"/>
    </row>
    <row r="4022" spans="15:17" x14ac:dyDescent="0.25">
      <c r="O4022" s="129"/>
      <c r="P4022" s="129"/>
      <c r="Q4022" s="129"/>
    </row>
    <row r="4023" spans="15:17" x14ac:dyDescent="0.25">
      <c r="O4023" s="129"/>
      <c r="P4023" s="129"/>
      <c r="Q4023" s="129"/>
    </row>
    <row r="4024" spans="15:17" x14ac:dyDescent="0.25">
      <c r="O4024" s="129"/>
      <c r="P4024" s="129"/>
      <c r="Q4024" s="129"/>
    </row>
    <row r="4025" spans="15:17" x14ac:dyDescent="0.25">
      <c r="O4025" s="129"/>
      <c r="P4025" s="129"/>
      <c r="Q4025" s="129"/>
    </row>
    <row r="4026" spans="15:17" x14ac:dyDescent="0.25">
      <c r="O4026" s="129"/>
      <c r="P4026" s="129"/>
      <c r="Q4026" s="129"/>
    </row>
    <row r="4027" spans="15:17" x14ac:dyDescent="0.25">
      <c r="O4027" s="129"/>
      <c r="P4027" s="129"/>
      <c r="Q4027" s="129"/>
    </row>
    <row r="4028" spans="15:17" x14ac:dyDescent="0.25">
      <c r="O4028" s="129"/>
      <c r="P4028" s="129"/>
      <c r="Q4028" s="129"/>
    </row>
    <row r="4029" spans="15:17" x14ac:dyDescent="0.25">
      <c r="O4029" s="129"/>
      <c r="P4029" s="129"/>
      <c r="Q4029" s="129"/>
    </row>
    <row r="4030" spans="15:17" x14ac:dyDescent="0.25">
      <c r="O4030" s="129"/>
      <c r="P4030" s="129"/>
      <c r="Q4030" s="129"/>
    </row>
    <row r="4031" spans="15:17" x14ac:dyDescent="0.25">
      <c r="O4031" s="129"/>
      <c r="P4031" s="129"/>
      <c r="Q4031" s="129"/>
    </row>
    <row r="4032" spans="15:17" x14ac:dyDescent="0.25">
      <c r="O4032" s="129"/>
      <c r="P4032" s="129"/>
      <c r="Q4032" s="129"/>
    </row>
    <row r="4033" spans="15:17" x14ac:dyDescent="0.25">
      <c r="O4033" s="129"/>
      <c r="P4033" s="129"/>
      <c r="Q4033" s="129"/>
    </row>
    <row r="4034" spans="15:17" x14ac:dyDescent="0.25">
      <c r="O4034" s="129"/>
      <c r="P4034" s="129"/>
      <c r="Q4034" s="129"/>
    </row>
    <row r="4035" spans="15:17" x14ac:dyDescent="0.25">
      <c r="O4035" s="129"/>
      <c r="P4035" s="129"/>
      <c r="Q4035" s="129"/>
    </row>
    <row r="4036" spans="15:17" x14ac:dyDescent="0.25">
      <c r="O4036" s="129"/>
      <c r="P4036" s="129"/>
      <c r="Q4036" s="129"/>
    </row>
    <row r="4037" spans="15:17" x14ac:dyDescent="0.25">
      <c r="O4037" s="129"/>
      <c r="P4037" s="129"/>
      <c r="Q4037" s="129"/>
    </row>
    <row r="4038" spans="15:17" x14ac:dyDescent="0.25">
      <c r="O4038" s="129"/>
      <c r="P4038" s="129"/>
      <c r="Q4038" s="129"/>
    </row>
    <row r="4039" spans="15:17" x14ac:dyDescent="0.25">
      <c r="O4039" s="129"/>
      <c r="P4039" s="129"/>
      <c r="Q4039" s="129"/>
    </row>
    <row r="4040" spans="15:17" x14ac:dyDescent="0.25">
      <c r="O4040" s="129"/>
      <c r="P4040" s="129"/>
      <c r="Q4040" s="129"/>
    </row>
    <row r="4041" spans="15:17" x14ac:dyDescent="0.25">
      <c r="O4041" s="129"/>
      <c r="P4041" s="129"/>
      <c r="Q4041" s="129"/>
    </row>
    <row r="4042" spans="15:17" x14ac:dyDescent="0.25">
      <c r="O4042" s="129"/>
      <c r="P4042" s="129"/>
      <c r="Q4042" s="129"/>
    </row>
    <row r="4043" spans="15:17" x14ac:dyDescent="0.25">
      <c r="O4043" s="129"/>
      <c r="P4043" s="129"/>
      <c r="Q4043" s="129"/>
    </row>
    <row r="4044" spans="15:17" x14ac:dyDescent="0.25">
      <c r="O4044" s="129"/>
      <c r="P4044" s="129"/>
      <c r="Q4044" s="129"/>
    </row>
    <row r="4045" spans="15:17" x14ac:dyDescent="0.25">
      <c r="O4045" s="129"/>
      <c r="P4045" s="129"/>
      <c r="Q4045" s="129"/>
    </row>
    <row r="4046" spans="15:17" x14ac:dyDescent="0.25">
      <c r="O4046" s="129"/>
      <c r="P4046" s="129"/>
      <c r="Q4046" s="129"/>
    </row>
    <row r="4047" spans="15:17" x14ac:dyDescent="0.25">
      <c r="O4047" s="129"/>
      <c r="P4047" s="129"/>
      <c r="Q4047" s="129"/>
    </row>
    <row r="4048" spans="15:17" x14ac:dyDescent="0.25">
      <c r="O4048" s="129"/>
      <c r="P4048" s="129"/>
      <c r="Q4048" s="129"/>
    </row>
    <row r="4049" spans="15:17" x14ac:dyDescent="0.25">
      <c r="O4049" s="129"/>
      <c r="P4049" s="129"/>
      <c r="Q4049" s="129"/>
    </row>
    <row r="4050" spans="15:17" x14ac:dyDescent="0.25">
      <c r="O4050" s="129"/>
      <c r="P4050" s="129"/>
      <c r="Q4050" s="129"/>
    </row>
    <row r="4051" spans="15:17" x14ac:dyDescent="0.25">
      <c r="O4051" s="129"/>
      <c r="P4051" s="129"/>
      <c r="Q4051" s="129"/>
    </row>
    <row r="4052" spans="15:17" x14ac:dyDescent="0.25">
      <c r="O4052" s="129"/>
      <c r="P4052" s="129"/>
      <c r="Q4052" s="129"/>
    </row>
    <row r="4053" spans="15:17" x14ac:dyDescent="0.25">
      <c r="O4053" s="129"/>
      <c r="P4053" s="129"/>
      <c r="Q4053" s="129"/>
    </row>
    <row r="4054" spans="15:17" x14ac:dyDescent="0.25">
      <c r="O4054" s="129"/>
      <c r="P4054" s="129"/>
      <c r="Q4054" s="129"/>
    </row>
    <row r="4055" spans="15:17" x14ac:dyDescent="0.25">
      <c r="O4055" s="129"/>
      <c r="P4055" s="129"/>
      <c r="Q4055" s="129"/>
    </row>
    <row r="4056" spans="15:17" x14ac:dyDescent="0.25">
      <c r="O4056" s="129"/>
      <c r="P4056" s="129"/>
      <c r="Q4056" s="129"/>
    </row>
    <row r="4057" spans="15:17" x14ac:dyDescent="0.25">
      <c r="O4057" s="129"/>
      <c r="P4057" s="129"/>
      <c r="Q4057" s="129"/>
    </row>
    <row r="4058" spans="15:17" x14ac:dyDescent="0.25">
      <c r="O4058" s="129"/>
      <c r="P4058" s="129"/>
      <c r="Q4058" s="129"/>
    </row>
    <row r="4059" spans="15:17" x14ac:dyDescent="0.25">
      <c r="O4059" s="129"/>
      <c r="P4059" s="129"/>
      <c r="Q4059" s="129"/>
    </row>
    <row r="4060" spans="15:17" x14ac:dyDescent="0.25">
      <c r="O4060" s="129"/>
      <c r="P4060" s="129"/>
      <c r="Q4060" s="129"/>
    </row>
    <row r="4061" spans="15:17" x14ac:dyDescent="0.25">
      <c r="O4061" s="129"/>
      <c r="P4061" s="129"/>
      <c r="Q4061" s="129"/>
    </row>
    <row r="4062" spans="15:17" x14ac:dyDescent="0.25">
      <c r="O4062" s="129"/>
      <c r="P4062" s="129"/>
      <c r="Q4062" s="129"/>
    </row>
    <row r="4063" spans="15:17" x14ac:dyDescent="0.25">
      <c r="O4063" s="129"/>
      <c r="P4063" s="129"/>
      <c r="Q4063" s="129"/>
    </row>
    <row r="4064" spans="15:17" x14ac:dyDescent="0.25">
      <c r="O4064" s="129"/>
      <c r="P4064" s="129"/>
      <c r="Q4064" s="129"/>
    </row>
    <row r="4065" spans="15:17" x14ac:dyDescent="0.25">
      <c r="O4065" s="129"/>
      <c r="P4065" s="129"/>
      <c r="Q4065" s="129"/>
    </row>
    <row r="4066" spans="15:17" x14ac:dyDescent="0.25">
      <c r="O4066" s="129"/>
      <c r="P4066" s="129"/>
      <c r="Q4066" s="129"/>
    </row>
    <row r="4067" spans="15:17" x14ac:dyDescent="0.25">
      <c r="O4067" s="129"/>
      <c r="P4067" s="129"/>
      <c r="Q4067" s="129"/>
    </row>
    <row r="4068" spans="15:17" x14ac:dyDescent="0.25">
      <c r="O4068" s="129"/>
      <c r="P4068" s="129"/>
      <c r="Q4068" s="129"/>
    </row>
    <row r="4069" spans="15:17" x14ac:dyDescent="0.25">
      <c r="O4069" s="129"/>
      <c r="P4069" s="129"/>
      <c r="Q4069" s="129"/>
    </row>
    <row r="4070" spans="15:17" x14ac:dyDescent="0.25">
      <c r="O4070" s="129"/>
      <c r="P4070" s="129"/>
      <c r="Q4070" s="129"/>
    </row>
    <row r="4071" spans="15:17" x14ac:dyDescent="0.25">
      <c r="O4071" s="129"/>
      <c r="P4071" s="129"/>
      <c r="Q4071" s="129"/>
    </row>
    <row r="4072" spans="15:17" x14ac:dyDescent="0.25">
      <c r="O4072" s="129"/>
      <c r="P4072" s="129"/>
      <c r="Q4072" s="129"/>
    </row>
    <row r="4073" spans="15:17" x14ac:dyDescent="0.25">
      <c r="O4073" s="129"/>
      <c r="P4073" s="129"/>
      <c r="Q4073" s="129"/>
    </row>
    <row r="4074" spans="15:17" x14ac:dyDescent="0.25">
      <c r="O4074" s="129"/>
      <c r="P4074" s="129"/>
      <c r="Q4074" s="129"/>
    </row>
    <row r="4075" spans="15:17" x14ac:dyDescent="0.25">
      <c r="O4075" s="129"/>
      <c r="P4075" s="129"/>
      <c r="Q4075" s="129"/>
    </row>
    <row r="4076" spans="15:17" x14ac:dyDescent="0.25">
      <c r="O4076" s="129"/>
      <c r="P4076" s="129"/>
      <c r="Q4076" s="129"/>
    </row>
    <row r="4077" spans="15:17" x14ac:dyDescent="0.25">
      <c r="O4077" s="129"/>
      <c r="P4077" s="129"/>
      <c r="Q4077" s="129"/>
    </row>
    <row r="4078" spans="15:17" x14ac:dyDescent="0.25">
      <c r="O4078" s="129"/>
      <c r="P4078" s="129"/>
      <c r="Q4078" s="129"/>
    </row>
    <row r="4079" spans="15:17" x14ac:dyDescent="0.25">
      <c r="O4079" s="129"/>
      <c r="P4079" s="129"/>
      <c r="Q4079" s="129"/>
    </row>
    <row r="4080" spans="15:17" x14ac:dyDescent="0.25">
      <c r="O4080" s="129"/>
      <c r="P4080" s="129"/>
      <c r="Q4080" s="129"/>
    </row>
    <row r="4081" spans="15:17" x14ac:dyDescent="0.25">
      <c r="O4081" s="129"/>
      <c r="P4081" s="129"/>
      <c r="Q4081" s="129"/>
    </row>
    <row r="4082" spans="15:17" x14ac:dyDescent="0.25">
      <c r="O4082" s="129"/>
      <c r="P4082" s="129"/>
      <c r="Q4082" s="129"/>
    </row>
    <row r="4083" spans="15:17" x14ac:dyDescent="0.25">
      <c r="O4083" s="129"/>
      <c r="P4083" s="129"/>
      <c r="Q4083" s="129"/>
    </row>
    <row r="4084" spans="15:17" x14ac:dyDescent="0.25">
      <c r="O4084" s="129"/>
      <c r="P4084" s="129"/>
      <c r="Q4084" s="129"/>
    </row>
    <row r="4085" spans="15:17" x14ac:dyDescent="0.25">
      <c r="O4085" s="129"/>
      <c r="P4085" s="129"/>
      <c r="Q4085" s="129"/>
    </row>
    <row r="4086" spans="15:17" x14ac:dyDescent="0.25">
      <c r="O4086" s="129"/>
      <c r="P4086" s="129"/>
      <c r="Q4086" s="129"/>
    </row>
    <row r="4087" spans="15:17" x14ac:dyDescent="0.25">
      <c r="O4087" s="129"/>
      <c r="P4087" s="129"/>
      <c r="Q4087" s="129"/>
    </row>
    <row r="4088" spans="15:17" x14ac:dyDescent="0.25">
      <c r="O4088" s="129"/>
      <c r="P4088" s="129"/>
      <c r="Q4088" s="129"/>
    </row>
    <row r="4089" spans="15:17" x14ac:dyDescent="0.25">
      <c r="O4089" s="129"/>
      <c r="P4089" s="129"/>
      <c r="Q4089" s="129"/>
    </row>
    <row r="4090" spans="15:17" x14ac:dyDescent="0.25">
      <c r="O4090" s="129"/>
      <c r="P4090" s="129"/>
      <c r="Q4090" s="129"/>
    </row>
    <row r="4091" spans="15:17" x14ac:dyDescent="0.25">
      <c r="O4091" s="129"/>
      <c r="P4091" s="129"/>
      <c r="Q4091" s="129"/>
    </row>
    <row r="4092" spans="15:17" x14ac:dyDescent="0.25">
      <c r="O4092" s="129"/>
      <c r="P4092" s="129"/>
      <c r="Q4092" s="129"/>
    </row>
    <row r="4093" spans="15:17" x14ac:dyDescent="0.25">
      <c r="O4093" s="129"/>
      <c r="P4093" s="129"/>
      <c r="Q4093" s="129"/>
    </row>
    <row r="4094" spans="15:17" x14ac:dyDescent="0.25">
      <c r="O4094" s="129"/>
      <c r="P4094" s="129"/>
      <c r="Q4094" s="129"/>
    </row>
    <row r="4095" spans="15:17" x14ac:dyDescent="0.25">
      <c r="O4095" s="129"/>
      <c r="P4095" s="129"/>
      <c r="Q4095" s="129"/>
    </row>
    <row r="4096" spans="15:17" x14ac:dyDescent="0.25">
      <c r="O4096" s="129"/>
      <c r="P4096" s="129"/>
      <c r="Q4096" s="129"/>
    </row>
    <row r="4097" spans="15:17" x14ac:dyDescent="0.25">
      <c r="O4097" s="129"/>
      <c r="P4097" s="129"/>
      <c r="Q4097" s="129"/>
    </row>
    <row r="4098" spans="15:17" x14ac:dyDescent="0.25">
      <c r="O4098" s="129"/>
      <c r="P4098" s="129"/>
      <c r="Q4098" s="129"/>
    </row>
    <row r="4099" spans="15:17" x14ac:dyDescent="0.25">
      <c r="O4099" s="129"/>
      <c r="P4099" s="129"/>
      <c r="Q4099" s="129"/>
    </row>
    <row r="4100" spans="15:17" x14ac:dyDescent="0.25">
      <c r="O4100" s="129"/>
      <c r="P4100" s="129"/>
      <c r="Q4100" s="129"/>
    </row>
    <row r="4101" spans="15:17" x14ac:dyDescent="0.25">
      <c r="O4101" s="129"/>
      <c r="P4101" s="129"/>
      <c r="Q4101" s="129"/>
    </row>
    <row r="4102" spans="15:17" x14ac:dyDescent="0.25">
      <c r="O4102" s="129"/>
      <c r="P4102" s="129"/>
      <c r="Q4102" s="129"/>
    </row>
    <row r="4103" spans="15:17" x14ac:dyDescent="0.25">
      <c r="O4103" s="129"/>
      <c r="P4103" s="129"/>
      <c r="Q4103" s="129"/>
    </row>
    <row r="4104" spans="15:17" x14ac:dyDescent="0.25">
      <c r="O4104" s="129"/>
      <c r="P4104" s="129"/>
      <c r="Q4104" s="129"/>
    </row>
    <row r="4105" spans="15:17" x14ac:dyDescent="0.25">
      <c r="O4105" s="129"/>
      <c r="P4105" s="129"/>
      <c r="Q4105" s="129"/>
    </row>
    <row r="4106" spans="15:17" x14ac:dyDescent="0.25">
      <c r="O4106" s="129"/>
      <c r="P4106" s="129"/>
      <c r="Q4106" s="129"/>
    </row>
    <row r="4107" spans="15:17" x14ac:dyDescent="0.25">
      <c r="O4107" s="129"/>
      <c r="P4107" s="129"/>
      <c r="Q4107" s="129"/>
    </row>
    <row r="4108" spans="15:17" x14ac:dyDescent="0.25">
      <c r="O4108" s="129"/>
      <c r="P4108" s="129"/>
      <c r="Q4108" s="129"/>
    </row>
    <row r="4109" spans="15:17" x14ac:dyDescent="0.25">
      <c r="O4109" s="129"/>
      <c r="P4109" s="129"/>
      <c r="Q4109" s="129"/>
    </row>
    <row r="4110" spans="15:17" x14ac:dyDescent="0.25">
      <c r="O4110" s="129"/>
      <c r="P4110" s="129"/>
      <c r="Q4110" s="129"/>
    </row>
    <row r="4111" spans="15:17" x14ac:dyDescent="0.25">
      <c r="O4111" s="129"/>
      <c r="P4111" s="129"/>
      <c r="Q4111" s="129"/>
    </row>
    <row r="4112" spans="15:17" x14ac:dyDescent="0.25">
      <c r="O4112" s="129"/>
      <c r="P4112" s="129"/>
      <c r="Q4112" s="129"/>
    </row>
    <row r="4113" spans="15:17" x14ac:dyDescent="0.25">
      <c r="O4113" s="129"/>
      <c r="P4113" s="129"/>
      <c r="Q4113" s="129"/>
    </row>
    <row r="4114" spans="15:17" x14ac:dyDescent="0.25">
      <c r="O4114" s="129"/>
      <c r="P4114" s="129"/>
      <c r="Q4114" s="129"/>
    </row>
    <row r="4115" spans="15:17" x14ac:dyDescent="0.25">
      <c r="O4115" s="129"/>
      <c r="P4115" s="129"/>
      <c r="Q4115" s="129"/>
    </row>
    <row r="4116" spans="15:17" x14ac:dyDescent="0.25">
      <c r="O4116" s="129"/>
      <c r="P4116" s="129"/>
      <c r="Q4116" s="129"/>
    </row>
    <row r="4117" spans="15:17" x14ac:dyDescent="0.25">
      <c r="O4117" s="129"/>
      <c r="P4117" s="129"/>
      <c r="Q4117" s="129"/>
    </row>
    <row r="4118" spans="15:17" x14ac:dyDescent="0.25">
      <c r="O4118" s="129"/>
      <c r="P4118" s="129"/>
      <c r="Q4118" s="129"/>
    </row>
    <row r="4119" spans="15:17" x14ac:dyDescent="0.25">
      <c r="O4119" s="129"/>
      <c r="P4119" s="129"/>
      <c r="Q4119" s="129"/>
    </row>
    <row r="4120" spans="15:17" x14ac:dyDescent="0.25">
      <c r="O4120" s="129"/>
      <c r="P4120" s="129"/>
      <c r="Q4120" s="129"/>
    </row>
    <row r="4121" spans="15:17" x14ac:dyDescent="0.25">
      <c r="O4121" s="129"/>
      <c r="P4121" s="129"/>
      <c r="Q4121" s="129"/>
    </row>
    <row r="4122" spans="15:17" x14ac:dyDescent="0.25">
      <c r="O4122" s="129"/>
      <c r="P4122" s="129"/>
      <c r="Q4122" s="129"/>
    </row>
    <row r="4123" spans="15:17" x14ac:dyDescent="0.25">
      <c r="O4123" s="129"/>
      <c r="P4123" s="129"/>
      <c r="Q4123" s="129"/>
    </row>
    <row r="4124" spans="15:17" x14ac:dyDescent="0.25">
      <c r="O4124" s="129"/>
      <c r="P4124" s="129"/>
      <c r="Q4124" s="129"/>
    </row>
    <row r="4125" spans="15:17" x14ac:dyDescent="0.25">
      <c r="O4125" s="129"/>
      <c r="P4125" s="129"/>
      <c r="Q4125" s="129"/>
    </row>
    <row r="4126" spans="15:17" x14ac:dyDescent="0.25">
      <c r="O4126" s="129"/>
      <c r="P4126" s="129"/>
      <c r="Q4126" s="129"/>
    </row>
    <row r="4127" spans="15:17" x14ac:dyDescent="0.25">
      <c r="O4127" s="129"/>
      <c r="P4127" s="129"/>
      <c r="Q4127" s="129"/>
    </row>
    <row r="4128" spans="15:17" x14ac:dyDescent="0.25">
      <c r="O4128" s="129"/>
      <c r="P4128" s="129"/>
      <c r="Q4128" s="129"/>
    </row>
    <row r="4129" spans="15:17" x14ac:dyDescent="0.25">
      <c r="O4129" s="129"/>
      <c r="P4129" s="129"/>
      <c r="Q4129" s="129"/>
    </row>
    <row r="4130" spans="15:17" x14ac:dyDescent="0.25">
      <c r="O4130" s="129"/>
      <c r="P4130" s="129"/>
      <c r="Q4130" s="129"/>
    </row>
    <row r="4131" spans="15:17" x14ac:dyDescent="0.25">
      <c r="O4131" s="129"/>
      <c r="P4131" s="129"/>
      <c r="Q4131" s="129"/>
    </row>
    <row r="4132" spans="15:17" x14ac:dyDescent="0.25">
      <c r="O4132" s="129"/>
      <c r="P4132" s="129"/>
      <c r="Q4132" s="129"/>
    </row>
    <row r="4133" spans="15:17" x14ac:dyDescent="0.25">
      <c r="O4133" s="129"/>
      <c r="P4133" s="129"/>
      <c r="Q4133" s="129"/>
    </row>
    <row r="4134" spans="15:17" x14ac:dyDescent="0.25">
      <c r="O4134" s="129"/>
      <c r="P4134" s="129"/>
      <c r="Q4134" s="129"/>
    </row>
    <row r="4135" spans="15:17" x14ac:dyDescent="0.25">
      <c r="O4135" s="129"/>
      <c r="P4135" s="129"/>
      <c r="Q4135" s="129"/>
    </row>
    <row r="4136" spans="15:17" x14ac:dyDescent="0.25">
      <c r="O4136" s="129"/>
      <c r="P4136" s="129"/>
      <c r="Q4136" s="129"/>
    </row>
    <row r="4137" spans="15:17" x14ac:dyDescent="0.25">
      <c r="O4137" s="129"/>
      <c r="P4137" s="129"/>
      <c r="Q4137" s="129"/>
    </row>
    <row r="4138" spans="15:17" x14ac:dyDescent="0.25">
      <c r="O4138" s="129"/>
      <c r="P4138" s="129"/>
      <c r="Q4138" s="129"/>
    </row>
    <row r="4139" spans="15:17" x14ac:dyDescent="0.25">
      <c r="O4139" s="129"/>
      <c r="P4139" s="129"/>
      <c r="Q4139" s="129"/>
    </row>
    <row r="4140" spans="15:17" x14ac:dyDescent="0.25">
      <c r="O4140" s="129"/>
      <c r="P4140" s="129"/>
      <c r="Q4140" s="129"/>
    </row>
    <row r="4141" spans="15:17" x14ac:dyDescent="0.25">
      <c r="O4141" s="129"/>
      <c r="P4141" s="129"/>
      <c r="Q4141" s="129"/>
    </row>
    <row r="4142" spans="15:17" x14ac:dyDescent="0.25">
      <c r="O4142" s="129"/>
      <c r="P4142" s="129"/>
      <c r="Q4142" s="129"/>
    </row>
    <row r="4143" spans="15:17" x14ac:dyDescent="0.25">
      <c r="O4143" s="129"/>
      <c r="P4143" s="129"/>
      <c r="Q4143" s="129"/>
    </row>
    <row r="4144" spans="15:17" x14ac:dyDescent="0.25">
      <c r="O4144" s="129"/>
      <c r="P4144" s="129"/>
      <c r="Q4144" s="129"/>
    </row>
    <row r="4145" spans="15:17" x14ac:dyDescent="0.25">
      <c r="O4145" s="129"/>
      <c r="P4145" s="129"/>
      <c r="Q4145" s="129"/>
    </row>
    <row r="4146" spans="15:17" x14ac:dyDescent="0.25">
      <c r="O4146" s="129"/>
      <c r="P4146" s="129"/>
      <c r="Q4146" s="129"/>
    </row>
    <row r="4147" spans="15:17" x14ac:dyDescent="0.25">
      <c r="O4147" s="129"/>
      <c r="P4147" s="129"/>
      <c r="Q4147" s="129"/>
    </row>
    <row r="4148" spans="15:17" x14ac:dyDescent="0.25">
      <c r="O4148" s="129"/>
      <c r="P4148" s="129"/>
      <c r="Q4148" s="129"/>
    </row>
    <row r="4149" spans="15:17" x14ac:dyDescent="0.25">
      <c r="O4149" s="129"/>
      <c r="P4149" s="129"/>
      <c r="Q4149" s="129"/>
    </row>
    <row r="4150" spans="15:17" x14ac:dyDescent="0.25">
      <c r="O4150" s="129"/>
      <c r="P4150" s="129"/>
      <c r="Q4150" s="129"/>
    </row>
    <row r="4151" spans="15:17" x14ac:dyDescent="0.25">
      <c r="O4151" s="129"/>
      <c r="P4151" s="129"/>
      <c r="Q4151" s="129"/>
    </row>
    <row r="4152" spans="15:17" x14ac:dyDescent="0.25">
      <c r="O4152" s="129"/>
      <c r="P4152" s="129"/>
      <c r="Q4152" s="129"/>
    </row>
    <row r="4153" spans="15:17" x14ac:dyDescent="0.25">
      <c r="O4153" s="129"/>
      <c r="P4153" s="129"/>
      <c r="Q4153" s="129"/>
    </row>
    <row r="4154" spans="15:17" x14ac:dyDescent="0.25">
      <c r="O4154" s="129"/>
      <c r="P4154" s="129"/>
      <c r="Q4154" s="129"/>
    </row>
    <row r="4155" spans="15:17" x14ac:dyDescent="0.25">
      <c r="O4155" s="129"/>
      <c r="P4155" s="129"/>
      <c r="Q4155" s="129"/>
    </row>
    <row r="4156" spans="15:17" x14ac:dyDescent="0.25">
      <c r="O4156" s="129"/>
      <c r="P4156" s="129"/>
      <c r="Q4156" s="129"/>
    </row>
    <row r="4157" spans="15:17" x14ac:dyDescent="0.25">
      <c r="O4157" s="129"/>
      <c r="P4157" s="129"/>
      <c r="Q4157" s="129"/>
    </row>
    <row r="4158" spans="15:17" x14ac:dyDescent="0.25">
      <c r="O4158" s="129"/>
      <c r="P4158" s="129"/>
      <c r="Q4158" s="129"/>
    </row>
    <row r="4159" spans="15:17" x14ac:dyDescent="0.25">
      <c r="O4159" s="129"/>
      <c r="P4159" s="129"/>
      <c r="Q4159" s="129"/>
    </row>
    <row r="4160" spans="15:17" x14ac:dyDescent="0.25">
      <c r="O4160" s="129"/>
      <c r="P4160" s="129"/>
      <c r="Q4160" s="129"/>
    </row>
    <row r="4161" spans="15:17" x14ac:dyDescent="0.25">
      <c r="O4161" s="129"/>
      <c r="P4161" s="129"/>
      <c r="Q4161" s="129"/>
    </row>
    <row r="4162" spans="15:17" x14ac:dyDescent="0.25">
      <c r="O4162" s="129"/>
      <c r="P4162" s="129"/>
      <c r="Q4162" s="129"/>
    </row>
    <row r="4163" spans="15:17" x14ac:dyDescent="0.25">
      <c r="O4163" s="129"/>
      <c r="P4163" s="129"/>
      <c r="Q4163" s="129"/>
    </row>
    <row r="4164" spans="15:17" x14ac:dyDescent="0.25">
      <c r="O4164" s="129"/>
      <c r="P4164" s="129"/>
      <c r="Q4164" s="129"/>
    </row>
    <row r="4165" spans="15:17" x14ac:dyDescent="0.25">
      <c r="O4165" s="129"/>
      <c r="P4165" s="129"/>
      <c r="Q4165" s="129"/>
    </row>
    <row r="4166" spans="15:17" x14ac:dyDescent="0.25">
      <c r="O4166" s="129"/>
      <c r="P4166" s="129"/>
      <c r="Q4166" s="129"/>
    </row>
    <row r="4167" spans="15:17" x14ac:dyDescent="0.25">
      <c r="O4167" s="129"/>
      <c r="P4167" s="129"/>
      <c r="Q4167" s="129"/>
    </row>
    <row r="4168" spans="15:17" x14ac:dyDescent="0.25">
      <c r="O4168" s="129"/>
      <c r="P4168" s="129"/>
      <c r="Q4168" s="129"/>
    </row>
    <row r="4169" spans="15:17" x14ac:dyDescent="0.25">
      <c r="O4169" s="129"/>
      <c r="P4169" s="129"/>
      <c r="Q4169" s="129"/>
    </row>
    <row r="4170" spans="15:17" x14ac:dyDescent="0.25">
      <c r="O4170" s="129"/>
      <c r="P4170" s="129"/>
      <c r="Q4170" s="129"/>
    </row>
    <row r="4171" spans="15:17" x14ac:dyDescent="0.25">
      <c r="O4171" s="129"/>
      <c r="P4171" s="129"/>
      <c r="Q4171" s="129"/>
    </row>
    <row r="4172" spans="15:17" x14ac:dyDescent="0.25">
      <c r="O4172" s="129"/>
      <c r="P4172" s="129"/>
      <c r="Q4172" s="129"/>
    </row>
    <row r="4173" spans="15:17" x14ac:dyDescent="0.25">
      <c r="O4173" s="129"/>
      <c r="P4173" s="129"/>
      <c r="Q4173" s="129"/>
    </row>
    <row r="4174" spans="15:17" x14ac:dyDescent="0.25">
      <c r="O4174" s="129"/>
      <c r="P4174" s="129"/>
      <c r="Q4174" s="129"/>
    </row>
    <row r="4175" spans="15:17" x14ac:dyDescent="0.25">
      <c r="O4175" s="129"/>
      <c r="P4175" s="129"/>
      <c r="Q4175" s="129"/>
    </row>
    <row r="4176" spans="15:17" x14ac:dyDescent="0.25">
      <c r="O4176" s="129"/>
      <c r="P4176" s="129"/>
      <c r="Q4176" s="129"/>
    </row>
    <row r="4177" spans="15:17" x14ac:dyDescent="0.25">
      <c r="O4177" s="129"/>
      <c r="P4177" s="129"/>
      <c r="Q4177" s="129"/>
    </row>
    <row r="4178" spans="15:17" x14ac:dyDescent="0.25">
      <c r="O4178" s="129"/>
      <c r="P4178" s="129"/>
      <c r="Q4178" s="129"/>
    </row>
    <row r="4179" spans="15:17" x14ac:dyDescent="0.25">
      <c r="O4179" s="129"/>
      <c r="P4179" s="129"/>
      <c r="Q4179" s="129"/>
    </row>
    <row r="4180" spans="15:17" x14ac:dyDescent="0.25">
      <c r="O4180" s="129"/>
      <c r="P4180" s="129"/>
      <c r="Q4180" s="129"/>
    </row>
    <row r="4181" spans="15:17" x14ac:dyDescent="0.25">
      <c r="O4181" s="129"/>
      <c r="P4181" s="129"/>
      <c r="Q4181" s="129"/>
    </row>
    <row r="4182" spans="15:17" x14ac:dyDescent="0.25">
      <c r="O4182" s="129"/>
      <c r="P4182" s="129"/>
      <c r="Q4182" s="129"/>
    </row>
    <row r="4183" spans="15:17" x14ac:dyDescent="0.25">
      <c r="O4183" s="129"/>
      <c r="P4183" s="129"/>
      <c r="Q4183" s="129"/>
    </row>
    <row r="4184" spans="15:17" x14ac:dyDescent="0.25">
      <c r="O4184" s="129"/>
      <c r="P4184" s="129"/>
      <c r="Q4184" s="129"/>
    </row>
    <row r="4185" spans="15:17" x14ac:dyDescent="0.25">
      <c r="O4185" s="129"/>
      <c r="P4185" s="129"/>
      <c r="Q4185" s="129"/>
    </row>
    <row r="4186" spans="15:17" x14ac:dyDescent="0.25">
      <c r="O4186" s="129"/>
      <c r="P4186" s="129"/>
      <c r="Q4186" s="129"/>
    </row>
    <row r="4187" spans="15:17" x14ac:dyDescent="0.25">
      <c r="O4187" s="129"/>
      <c r="P4187" s="129"/>
      <c r="Q4187" s="129"/>
    </row>
    <row r="4188" spans="15:17" x14ac:dyDescent="0.25">
      <c r="O4188" s="129"/>
      <c r="P4188" s="129"/>
      <c r="Q4188" s="129"/>
    </row>
    <row r="4189" spans="15:17" x14ac:dyDescent="0.25">
      <c r="O4189" s="129"/>
      <c r="P4189" s="129"/>
      <c r="Q4189" s="129"/>
    </row>
    <row r="4190" spans="15:17" x14ac:dyDescent="0.25">
      <c r="O4190" s="129"/>
      <c r="P4190" s="129"/>
      <c r="Q4190" s="129"/>
    </row>
    <row r="4191" spans="15:17" x14ac:dyDescent="0.25">
      <c r="O4191" s="129"/>
      <c r="P4191" s="129"/>
      <c r="Q4191" s="129"/>
    </row>
    <row r="4192" spans="15:17" x14ac:dyDescent="0.25">
      <c r="O4192" s="129"/>
      <c r="P4192" s="129"/>
      <c r="Q4192" s="129"/>
    </row>
    <row r="4193" spans="15:17" x14ac:dyDescent="0.25">
      <c r="O4193" s="129"/>
      <c r="P4193" s="129"/>
      <c r="Q4193" s="129"/>
    </row>
    <row r="4194" spans="15:17" x14ac:dyDescent="0.25">
      <c r="O4194" s="129"/>
      <c r="P4194" s="129"/>
      <c r="Q4194" s="129"/>
    </row>
    <row r="4195" spans="15:17" x14ac:dyDescent="0.25">
      <c r="O4195" s="129"/>
      <c r="P4195" s="129"/>
      <c r="Q4195" s="129"/>
    </row>
    <row r="4196" spans="15:17" x14ac:dyDescent="0.25">
      <c r="O4196" s="129"/>
      <c r="P4196" s="129"/>
      <c r="Q4196" s="129"/>
    </row>
    <row r="4197" spans="15:17" x14ac:dyDescent="0.25">
      <c r="O4197" s="129"/>
      <c r="P4197" s="129"/>
      <c r="Q4197" s="129"/>
    </row>
    <row r="4198" spans="15:17" x14ac:dyDescent="0.25">
      <c r="O4198" s="129"/>
      <c r="P4198" s="129"/>
      <c r="Q4198" s="129"/>
    </row>
    <row r="4199" spans="15:17" x14ac:dyDescent="0.25">
      <c r="O4199" s="129"/>
      <c r="P4199" s="129"/>
      <c r="Q4199" s="129"/>
    </row>
    <row r="4200" spans="15:17" x14ac:dyDescent="0.25">
      <c r="O4200" s="129"/>
      <c r="P4200" s="129"/>
      <c r="Q4200" s="129"/>
    </row>
    <row r="4201" spans="15:17" x14ac:dyDescent="0.25">
      <c r="O4201" s="129"/>
      <c r="P4201" s="129"/>
      <c r="Q4201" s="129"/>
    </row>
    <row r="4202" spans="15:17" x14ac:dyDescent="0.25">
      <c r="O4202" s="129"/>
      <c r="P4202" s="129"/>
      <c r="Q4202" s="129"/>
    </row>
    <row r="4203" spans="15:17" x14ac:dyDescent="0.25">
      <c r="O4203" s="129"/>
      <c r="P4203" s="129"/>
      <c r="Q4203" s="129"/>
    </row>
    <row r="4204" spans="15:17" x14ac:dyDescent="0.25">
      <c r="O4204" s="129"/>
      <c r="P4204" s="129"/>
      <c r="Q4204" s="129"/>
    </row>
    <row r="4205" spans="15:17" x14ac:dyDescent="0.25">
      <c r="O4205" s="129"/>
      <c r="P4205" s="129"/>
      <c r="Q4205" s="129"/>
    </row>
    <row r="4206" spans="15:17" x14ac:dyDescent="0.25">
      <c r="O4206" s="129"/>
      <c r="P4206" s="129"/>
      <c r="Q4206" s="129"/>
    </row>
    <row r="4207" spans="15:17" x14ac:dyDescent="0.25">
      <c r="O4207" s="129"/>
      <c r="P4207" s="129"/>
      <c r="Q4207" s="129"/>
    </row>
    <row r="4208" spans="15:17" x14ac:dyDescent="0.25">
      <c r="O4208" s="129"/>
      <c r="P4208" s="129"/>
      <c r="Q4208" s="129"/>
    </row>
    <row r="4209" spans="15:17" x14ac:dyDescent="0.25">
      <c r="O4209" s="129"/>
      <c r="P4209" s="129"/>
      <c r="Q4209" s="129"/>
    </row>
    <row r="4210" spans="15:17" x14ac:dyDescent="0.25">
      <c r="O4210" s="129"/>
      <c r="P4210" s="129"/>
      <c r="Q4210" s="129"/>
    </row>
    <row r="4211" spans="15:17" x14ac:dyDescent="0.25">
      <c r="O4211" s="129"/>
      <c r="P4211" s="129"/>
      <c r="Q4211" s="129"/>
    </row>
    <row r="4212" spans="15:17" x14ac:dyDescent="0.25">
      <c r="O4212" s="129"/>
      <c r="P4212" s="129"/>
      <c r="Q4212" s="129"/>
    </row>
    <row r="4213" spans="15:17" x14ac:dyDescent="0.25">
      <c r="O4213" s="129"/>
      <c r="P4213" s="129"/>
      <c r="Q4213" s="129"/>
    </row>
    <row r="4214" spans="15:17" x14ac:dyDescent="0.25">
      <c r="O4214" s="129"/>
      <c r="P4214" s="129"/>
      <c r="Q4214" s="129"/>
    </row>
    <row r="4215" spans="15:17" x14ac:dyDescent="0.25">
      <c r="O4215" s="129"/>
      <c r="P4215" s="129"/>
      <c r="Q4215" s="129"/>
    </row>
    <row r="4216" spans="15:17" x14ac:dyDescent="0.25">
      <c r="O4216" s="129"/>
      <c r="P4216" s="129"/>
      <c r="Q4216" s="129"/>
    </row>
    <row r="4217" spans="15:17" x14ac:dyDescent="0.25">
      <c r="O4217" s="129"/>
      <c r="P4217" s="129"/>
      <c r="Q4217" s="129"/>
    </row>
    <row r="4218" spans="15:17" x14ac:dyDescent="0.25">
      <c r="O4218" s="129"/>
      <c r="P4218" s="129"/>
      <c r="Q4218" s="129"/>
    </row>
    <row r="4219" spans="15:17" x14ac:dyDescent="0.25">
      <c r="O4219" s="129"/>
      <c r="P4219" s="129"/>
      <c r="Q4219" s="129"/>
    </row>
    <row r="4220" spans="15:17" x14ac:dyDescent="0.25">
      <c r="O4220" s="129"/>
      <c r="P4220" s="129"/>
      <c r="Q4220" s="129"/>
    </row>
    <row r="4221" spans="15:17" x14ac:dyDescent="0.25">
      <c r="O4221" s="129"/>
      <c r="P4221" s="129"/>
      <c r="Q4221" s="129"/>
    </row>
    <row r="4222" spans="15:17" x14ac:dyDescent="0.25">
      <c r="O4222" s="129"/>
      <c r="P4222" s="129"/>
      <c r="Q4222" s="129"/>
    </row>
    <row r="4223" spans="15:17" x14ac:dyDescent="0.25">
      <c r="O4223" s="129"/>
      <c r="P4223" s="129"/>
      <c r="Q4223" s="129"/>
    </row>
    <row r="4224" spans="15:17" x14ac:dyDescent="0.25">
      <c r="O4224" s="129"/>
      <c r="P4224" s="129"/>
      <c r="Q4224" s="129"/>
    </row>
    <row r="4225" spans="15:17" x14ac:dyDescent="0.25">
      <c r="O4225" s="129"/>
      <c r="P4225" s="129"/>
      <c r="Q4225" s="129"/>
    </row>
    <row r="4226" spans="15:17" x14ac:dyDescent="0.25">
      <c r="O4226" s="129"/>
      <c r="P4226" s="129"/>
      <c r="Q4226" s="129"/>
    </row>
    <row r="4227" spans="15:17" x14ac:dyDescent="0.25">
      <c r="O4227" s="129"/>
      <c r="P4227" s="129"/>
      <c r="Q4227" s="129"/>
    </row>
    <row r="4228" spans="15:17" x14ac:dyDescent="0.25">
      <c r="O4228" s="129"/>
      <c r="P4228" s="129"/>
      <c r="Q4228" s="129"/>
    </row>
    <row r="4229" spans="15:17" x14ac:dyDescent="0.25">
      <c r="O4229" s="129"/>
      <c r="P4229" s="129"/>
      <c r="Q4229" s="129"/>
    </row>
    <row r="4230" spans="15:17" x14ac:dyDescent="0.25">
      <c r="O4230" s="129"/>
      <c r="P4230" s="129"/>
      <c r="Q4230" s="129"/>
    </row>
    <row r="4231" spans="15:17" x14ac:dyDescent="0.25">
      <c r="O4231" s="129"/>
      <c r="P4231" s="129"/>
      <c r="Q4231" s="129"/>
    </row>
    <row r="4232" spans="15:17" x14ac:dyDescent="0.25">
      <c r="O4232" s="129"/>
      <c r="P4232" s="129"/>
      <c r="Q4232" s="129"/>
    </row>
    <row r="4233" spans="15:17" x14ac:dyDescent="0.25">
      <c r="O4233" s="129"/>
      <c r="P4233" s="129"/>
      <c r="Q4233" s="129"/>
    </row>
    <row r="4234" spans="15:17" x14ac:dyDescent="0.25">
      <c r="O4234" s="129"/>
      <c r="P4234" s="129"/>
      <c r="Q4234" s="129"/>
    </row>
    <row r="4235" spans="15:17" x14ac:dyDescent="0.25">
      <c r="O4235" s="129"/>
      <c r="P4235" s="129"/>
      <c r="Q4235" s="129"/>
    </row>
    <row r="4236" spans="15:17" x14ac:dyDescent="0.25">
      <c r="O4236" s="129"/>
      <c r="P4236" s="129"/>
      <c r="Q4236" s="129"/>
    </row>
    <row r="4237" spans="15:17" x14ac:dyDescent="0.25">
      <c r="O4237" s="129"/>
      <c r="P4237" s="129"/>
      <c r="Q4237" s="129"/>
    </row>
    <row r="4238" spans="15:17" x14ac:dyDescent="0.25">
      <c r="O4238" s="129"/>
      <c r="P4238" s="129"/>
      <c r="Q4238" s="129"/>
    </row>
    <row r="4239" spans="15:17" x14ac:dyDescent="0.25">
      <c r="O4239" s="129"/>
      <c r="P4239" s="129"/>
      <c r="Q4239" s="129"/>
    </row>
    <row r="4240" spans="15:17" x14ac:dyDescent="0.25">
      <c r="O4240" s="129"/>
      <c r="P4240" s="129"/>
      <c r="Q4240" s="129"/>
    </row>
    <row r="4241" spans="15:17" x14ac:dyDescent="0.25">
      <c r="O4241" s="129"/>
      <c r="P4241" s="129"/>
      <c r="Q4241" s="129"/>
    </row>
    <row r="4242" spans="15:17" x14ac:dyDescent="0.25">
      <c r="O4242" s="129"/>
      <c r="P4242" s="129"/>
      <c r="Q4242" s="129"/>
    </row>
    <row r="4243" spans="15:17" x14ac:dyDescent="0.25">
      <c r="O4243" s="129"/>
      <c r="P4243" s="129"/>
      <c r="Q4243" s="129"/>
    </row>
    <row r="4244" spans="15:17" x14ac:dyDescent="0.25">
      <c r="O4244" s="129"/>
      <c r="P4244" s="129"/>
      <c r="Q4244" s="129"/>
    </row>
    <row r="4245" spans="15:17" x14ac:dyDescent="0.25">
      <c r="O4245" s="129"/>
      <c r="P4245" s="129"/>
      <c r="Q4245" s="129"/>
    </row>
    <row r="4246" spans="15:17" x14ac:dyDescent="0.25">
      <c r="O4246" s="129"/>
      <c r="P4246" s="129"/>
      <c r="Q4246" s="129"/>
    </row>
    <row r="4247" spans="15:17" x14ac:dyDescent="0.25">
      <c r="O4247" s="129"/>
      <c r="P4247" s="129"/>
      <c r="Q4247" s="129"/>
    </row>
    <row r="4248" spans="15:17" x14ac:dyDescent="0.25">
      <c r="O4248" s="129"/>
      <c r="P4248" s="129"/>
      <c r="Q4248" s="129"/>
    </row>
    <row r="4249" spans="15:17" x14ac:dyDescent="0.25">
      <c r="O4249" s="129"/>
      <c r="P4249" s="129"/>
      <c r="Q4249" s="129"/>
    </row>
    <row r="4250" spans="15:17" x14ac:dyDescent="0.25">
      <c r="O4250" s="129"/>
      <c r="P4250" s="129"/>
      <c r="Q4250" s="129"/>
    </row>
    <row r="4251" spans="15:17" x14ac:dyDescent="0.25">
      <c r="O4251" s="129"/>
      <c r="P4251" s="129"/>
      <c r="Q4251" s="129"/>
    </row>
    <row r="4252" spans="15:17" x14ac:dyDescent="0.25">
      <c r="O4252" s="129"/>
      <c r="P4252" s="129"/>
      <c r="Q4252" s="129"/>
    </row>
    <row r="4253" spans="15:17" x14ac:dyDescent="0.25">
      <c r="O4253" s="129"/>
      <c r="P4253" s="129"/>
      <c r="Q4253" s="129"/>
    </row>
    <row r="4254" spans="15:17" x14ac:dyDescent="0.25">
      <c r="O4254" s="129"/>
      <c r="P4254" s="129"/>
      <c r="Q4254" s="129"/>
    </row>
    <row r="4255" spans="15:17" x14ac:dyDescent="0.25">
      <c r="O4255" s="129"/>
      <c r="P4255" s="129"/>
      <c r="Q4255" s="129"/>
    </row>
    <row r="4256" spans="15:17" x14ac:dyDescent="0.25">
      <c r="O4256" s="129"/>
      <c r="P4256" s="129"/>
      <c r="Q4256" s="129"/>
    </row>
    <row r="4257" spans="15:17" x14ac:dyDescent="0.25">
      <c r="O4257" s="129"/>
      <c r="P4257" s="129"/>
      <c r="Q4257" s="129"/>
    </row>
    <row r="4258" spans="15:17" x14ac:dyDescent="0.25">
      <c r="O4258" s="129"/>
      <c r="P4258" s="129"/>
      <c r="Q4258" s="129"/>
    </row>
    <row r="4259" spans="15:17" x14ac:dyDescent="0.25">
      <c r="O4259" s="129"/>
      <c r="P4259" s="129"/>
      <c r="Q4259" s="129"/>
    </row>
    <row r="4260" spans="15:17" x14ac:dyDescent="0.25">
      <c r="O4260" s="129"/>
      <c r="P4260" s="129"/>
      <c r="Q4260" s="129"/>
    </row>
    <row r="4261" spans="15:17" x14ac:dyDescent="0.25">
      <c r="O4261" s="129"/>
      <c r="P4261" s="129"/>
      <c r="Q4261" s="129"/>
    </row>
    <row r="4262" spans="15:17" x14ac:dyDescent="0.25">
      <c r="O4262" s="129"/>
      <c r="P4262" s="129"/>
      <c r="Q4262" s="129"/>
    </row>
    <row r="4263" spans="15:17" x14ac:dyDescent="0.25">
      <c r="O4263" s="129"/>
      <c r="P4263" s="129"/>
      <c r="Q4263" s="129"/>
    </row>
    <row r="4264" spans="15:17" x14ac:dyDescent="0.25">
      <c r="O4264" s="129"/>
      <c r="P4264" s="129"/>
      <c r="Q4264" s="129"/>
    </row>
    <row r="4265" spans="15:17" x14ac:dyDescent="0.25">
      <c r="O4265" s="129"/>
      <c r="P4265" s="129"/>
      <c r="Q4265" s="129"/>
    </row>
    <row r="4266" spans="15:17" x14ac:dyDescent="0.25">
      <c r="O4266" s="129"/>
      <c r="P4266" s="129"/>
      <c r="Q4266" s="129"/>
    </row>
    <row r="4267" spans="15:17" x14ac:dyDescent="0.25">
      <c r="O4267" s="129"/>
      <c r="P4267" s="129"/>
      <c r="Q4267" s="129"/>
    </row>
    <row r="4268" spans="15:17" x14ac:dyDescent="0.25">
      <c r="O4268" s="129"/>
      <c r="P4268" s="129"/>
      <c r="Q4268" s="129"/>
    </row>
    <row r="4269" spans="15:17" x14ac:dyDescent="0.25">
      <c r="O4269" s="129"/>
      <c r="P4269" s="129"/>
      <c r="Q4269" s="129"/>
    </row>
    <row r="4270" spans="15:17" x14ac:dyDescent="0.25">
      <c r="O4270" s="129"/>
      <c r="P4270" s="129"/>
      <c r="Q4270" s="129"/>
    </row>
    <row r="4271" spans="15:17" x14ac:dyDescent="0.25">
      <c r="O4271" s="129"/>
      <c r="P4271" s="129"/>
      <c r="Q4271" s="129"/>
    </row>
    <row r="4272" spans="15:17" x14ac:dyDescent="0.25">
      <c r="O4272" s="129"/>
      <c r="P4272" s="129"/>
      <c r="Q4272" s="129"/>
    </row>
    <row r="4273" spans="15:17" x14ac:dyDescent="0.25">
      <c r="O4273" s="129"/>
      <c r="P4273" s="129"/>
      <c r="Q4273" s="129"/>
    </row>
    <row r="4274" spans="15:17" x14ac:dyDescent="0.25">
      <c r="O4274" s="129"/>
      <c r="P4274" s="129"/>
      <c r="Q4274" s="129"/>
    </row>
    <row r="4275" spans="15:17" x14ac:dyDescent="0.25">
      <c r="O4275" s="129"/>
      <c r="P4275" s="129"/>
      <c r="Q4275" s="129"/>
    </row>
    <row r="4276" spans="15:17" x14ac:dyDescent="0.25">
      <c r="O4276" s="129"/>
      <c r="P4276" s="129"/>
      <c r="Q4276" s="129"/>
    </row>
    <row r="4277" spans="15:17" x14ac:dyDescent="0.25">
      <c r="O4277" s="129"/>
      <c r="P4277" s="129"/>
      <c r="Q4277" s="129"/>
    </row>
    <row r="4278" spans="15:17" x14ac:dyDescent="0.25">
      <c r="O4278" s="129"/>
      <c r="P4278" s="129"/>
      <c r="Q4278" s="129"/>
    </row>
    <row r="4279" spans="15:17" x14ac:dyDescent="0.25">
      <c r="O4279" s="129"/>
      <c r="P4279" s="129"/>
      <c r="Q4279" s="129"/>
    </row>
    <row r="4280" spans="15:17" x14ac:dyDescent="0.25">
      <c r="O4280" s="129"/>
      <c r="P4280" s="129"/>
      <c r="Q4280" s="129"/>
    </row>
    <row r="4281" spans="15:17" x14ac:dyDescent="0.25">
      <c r="O4281" s="129"/>
      <c r="P4281" s="129"/>
      <c r="Q4281" s="129"/>
    </row>
    <row r="4282" spans="15:17" x14ac:dyDescent="0.25">
      <c r="O4282" s="129"/>
      <c r="P4282" s="129"/>
      <c r="Q4282" s="129"/>
    </row>
    <row r="4283" spans="15:17" x14ac:dyDescent="0.25">
      <c r="O4283" s="129"/>
      <c r="P4283" s="129"/>
      <c r="Q4283" s="129"/>
    </row>
    <row r="4284" spans="15:17" x14ac:dyDescent="0.25">
      <c r="O4284" s="129"/>
      <c r="P4284" s="129"/>
      <c r="Q4284" s="129"/>
    </row>
    <row r="4285" spans="15:17" x14ac:dyDescent="0.25">
      <c r="O4285" s="129"/>
      <c r="P4285" s="129"/>
      <c r="Q4285" s="129"/>
    </row>
    <row r="4286" spans="15:17" x14ac:dyDescent="0.25">
      <c r="O4286" s="129"/>
      <c r="P4286" s="129"/>
      <c r="Q4286" s="129"/>
    </row>
    <row r="4287" spans="15:17" x14ac:dyDescent="0.25">
      <c r="O4287" s="129"/>
      <c r="P4287" s="129"/>
      <c r="Q4287" s="129"/>
    </row>
    <row r="4288" spans="15:17" x14ac:dyDescent="0.25">
      <c r="O4288" s="129"/>
      <c r="P4288" s="129"/>
      <c r="Q4288" s="129"/>
    </row>
    <row r="4289" spans="15:17" x14ac:dyDescent="0.25">
      <c r="O4289" s="129"/>
      <c r="P4289" s="129"/>
      <c r="Q4289" s="129"/>
    </row>
    <row r="4290" spans="15:17" x14ac:dyDescent="0.25">
      <c r="O4290" s="129"/>
      <c r="P4290" s="129"/>
      <c r="Q4290" s="129"/>
    </row>
    <row r="4291" spans="15:17" x14ac:dyDescent="0.25">
      <c r="O4291" s="129"/>
      <c r="P4291" s="129"/>
      <c r="Q4291" s="129"/>
    </row>
    <row r="4292" spans="15:17" x14ac:dyDescent="0.25">
      <c r="O4292" s="129"/>
      <c r="P4292" s="129"/>
      <c r="Q4292" s="129"/>
    </row>
    <row r="4293" spans="15:17" x14ac:dyDescent="0.25">
      <c r="O4293" s="129"/>
      <c r="P4293" s="129"/>
      <c r="Q4293" s="129"/>
    </row>
    <row r="4294" spans="15:17" x14ac:dyDescent="0.25">
      <c r="O4294" s="129"/>
      <c r="P4294" s="129"/>
      <c r="Q4294" s="129"/>
    </row>
    <row r="4295" spans="15:17" x14ac:dyDescent="0.25">
      <c r="O4295" s="129"/>
      <c r="P4295" s="129"/>
      <c r="Q4295" s="129"/>
    </row>
    <row r="4296" spans="15:17" x14ac:dyDescent="0.25">
      <c r="O4296" s="129"/>
      <c r="P4296" s="129"/>
      <c r="Q4296" s="129"/>
    </row>
    <row r="4297" spans="15:17" x14ac:dyDescent="0.25">
      <c r="O4297" s="129"/>
      <c r="P4297" s="129"/>
      <c r="Q4297" s="129"/>
    </row>
    <row r="4298" spans="15:17" x14ac:dyDescent="0.25">
      <c r="O4298" s="129"/>
      <c r="P4298" s="129"/>
      <c r="Q4298" s="129"/>
    </row>
    <row r="4299" spans="15:17" x14ac:dyDescent="0.25">
      <c r="O4299" s="129"/>
      <c r="P4299" s="129"/>
      <c r="Q4299" s="129"/>
    </row>
    <row r="4300" spans="15:17" x14ac:dyDescent="0.25">
      <c r="O4300" s="129"/>
      <c r="P4300" s="129"/>
      <c r="Q4300" s="129"/>
    </row>
    <row r="4301" spans="15:17" x14ac:dyDescent="0.25">
      <c r="O4301" s="129"/>
      <c r="P4301" s="129"/>
      <c r="Q4301" s="129"/>
    </row>
    <row r="4302" spans="15:17" x14ac:dyDescent="0.25">
      <c r="O4302" s="129"/>
      <c r="P4302" s="129"/>
      <c r="Q4302" s="129"/>
    </row>
    <row r="4303" spans="15:17" x14ac:dyDescent="0.25">
      <c r="O4303" s="129"/>
      <c r="P4303" s="129"/>
      <c r="Q4303" s="129"/>
    </row>
    <row r="4304" spans="15:17" x14ac:dyDescent="0.25">
      <c r="O4304" s="129"/>
      <c r="P4304" s="129"/>
      <c r="Q4304" s="129"/>
    </row>
    <row r="4305" spans="15:17" x14ac:dyDescent="0.25">
      <c r="O4305" s="129"/>
      <c r="P4305" s="129"/>
      <c r="Q4305" s="129"/>
    </row>
    <row r="4306" spans="15:17" x14ac:dyDescent="0.25">
      <c r="O4306" s="129"/>
      <c r="P4306" s="129"/>
      <c r="Q4306" s="129"/>
    </row>
    <row r="4307" spans="15:17" x14ac:dyDescent="0.25">
      <c r="O4307" s="129"/>
      <c r="P4307" s="129"/>
      <c r="Q4307" s="129"/>
    </row>
    <row r="4308" spans="15:17" x14ac:dyDescent="0.25">
      <c r="O4308" s="129"/>
      <c r="P4308" s="129"/>
      <c r="Q4308" s="129"/>
    </row>
    <row r="4309" spans="15:17" x14ac:dyDescent="0.25">
      <c r="O4309" s="129"/>
      <c r="P4309" s="129"/>
      <c r="Q4309" s="129"/>
    </row>
    <row r="4310" spans="15:17" x14ac:dyDescent="0.25">
      <c r="O4310" s="129"/>
      <c r="P4310" s="129"/>
      <c r="Q4310" s="129"/>
    </row>
    <row r="4311" spans="15:17" x14ac:dyDescent="0.25">
      <c r="O4311" s="129"/>
      <c r="P4311" s="129"/>
      <c r="Q4311" s="129"/>
    </row>
    <row r="4312" spans="15:17" x14ac:dyDescent="0.25">
      <c r="O4312" s="129"/>
      <c r="P4312" s="129"/>
      <c r="Q4312" s="129"/>
    </row>
    <row r="4313" spans="15:17" x14ac:dyDescent="0.25">
      <c r="O4313" s="129"/>
      <c r="P4313" s="129"/>
      <c r="Q4313" s="129"/>
    </row>
    <row r="4314" spans="15:17" x14ac:dyDescent="0.25">
      <c r="O4314" s="129"/>
      <c r="P4314" s="129"/>
      <c r="Q4314" s="129"/>
    </row>
    <row r="4315" spans="15:17" x14ac:dyDescent="0.25">
      <c r="O4315" s="129"/>
      <c r="P4315" s="129"/>
      <c r="Q4315" s="129"/>
    </row>
    <row r="4316" spans="15:17" x14ac:dyDescent="0.25">
      <c r="O4316" s="129"/>
      <c r="P4316" s="129"/>
      <c r="Q4316" s="129"/>
    </row>
    <row r="4317" spans="15:17" x14ac:dyDescent="0.25">
      <c r="O4317" s="129"/>
      <c r="P4317" s="129"/>
      <c r="Q4317" s="129"/>
    </row>
    <row r="4318" spans="15:17" x14ac:dyDescent="0.25">
      <c r="O4318" s="129"/>
      <c r="P4318" s="129"/>
      <c r="Q4318" s="129"/>
    </row>
    <row r="4319" spans="15:17" x14ac:dyDescent="0.25">
      <c r="O4319" s="129"/>
      <c r="P4319" s="129"/>
      <c r="Q4319" s="129"/>
    </row>
    <row r="4320" spans="15:17" x14ac:dyDescent="0.25">
      <c r="O4320" s="129"/>
      <c r="P4320" s="129"/>
      <c r="Q4320" s="129"/>
    </row>
    <row r="4321" spans="15:17" x14ac:dyDescent="0.25">
      <c r="O4321" s="129"/>
      <c r="P4321" s="129"/>
      <c r="Q4321" s="129"/>
    </row>
    <row r="4322" spans="15:17" x14ac:dyDescent="0.25">
      <c r="O4322" s="129"/>
      <c r="P4322" s="129"/>
      <c r="Q4322" s="129"/>
    </row>
    <row r="4323" spans="15:17" x14ac:dyDescent="0.25">
      <c r="O4323" s="129"/>
      <c r="P4323" s="129"/>
      <c r="Q4323" s="129"/>
    </row>
    <row r="4324" spans="15:17" x14ac:dyDescent="0.25">
      <c r="O4324" s="129"/>
      <c r="P4324" s="129"/>
      <c r="Q4324" s="129"/>
    </row>
    <row r="4325" spans="15:17" x14ac:dyDescent="0.25">
      <c r="O4325" s="129"/>
      <c r="P4325" s="129"/>
      <c r="Q4325" s="129"/>
    </row>
    <row r="4326" spans="15:17" x14ac:dyDescent="0.25">
      <c r="O4326" s="129"/>
      <c r="P4326" s="129"/>
      <c r="Q4326" s="129"/>
    </row>
    <row r="4327" spans="15:17" x14ac:dyDescent="0.25">
      <c r="O4327" s="129"/>
      <c r="P4327" s="129"/>
      <c r="Q4327" s="129"/>
    </row>
    <row r="4328" spans="15:17" x14ac:dyDescent="0.25">
      <c r="O4328" s="129"/>
      <c r="P4328" s="129"/>
      <c r="Q4328" s="129"/>
    </row>
    <row r="4329" spans="15:17" x14ac:dyDescent="0.25">
      <c r="O4329" s="129"/>
      <c r="P4329" s="129"/>
      <c r="Q4329" s="129"/>
    </row>
    <row r="4330" spans="15:17" x14ac:dyDescent="0.25">
      <c r="O4330" s="129"/>
      <c r="P4330" s="129"/>
      <c r="Q4330" s="129"/>
    </row>
    <row r="4331" spans="15:17" x14ac:dyDescent="0.25">
      <c r="O4331" s="129"/>
      <c r="P4331" s="129"/>
      <c r="Q4331" s="129"/>
    </row>
    <row r="4332" spans="15:17" x14ac:dyDescent="0.25">
      <c r="O4332" s="129"/>
      <c r="P4332" s="129"/>
      <c r="Q4332" s="129"/>
    </row>
    <row r="4333" spans="15:17" x14ac:dyDescent="0.25">
      <c r="O4333" s="129"/>
      <c r="P4333" s="129"/>
      <c r="Q4333" s="129"/>
    </row>
    <row r="4334" spans="15:17" x14ac:dyDescent="0.25">
      <c r="O4334" s="129"/>
      <c r="P4334" s="129"/>
      <c r="Q4334" s="129"/>
    </row>
    <row r="4335" spans="15:17" x14ac:dyDescent="0.25">
      <c r="O4335" s="129"/>
      <c r="P4335" s="129"/>
      <c r="Q4335" s="129"/>
    </row>
    <row r="4336" spans="15:17" x14ac:dyDescent="0.25">
      <c r="O4336" s="129"/>
      <c r="P4336" s="129"/>
      <c r="Q4336" s="129"/>
    </row>
    <row r="4337" spans="15:17" x14ac:dyDescent="0.25">
      <c r="O4337" s="129"/>
      <c r="P4337" s="129"/>
      <c r="Q4337" s="129"/>
    </row>
    <row r="4338" spans="15:17" x14ac:dyDescent="0.25">
      <c r="O4338" s="129"/>
      <c r="P4338" s="129"/>
      <c r="Q4338" s="129"/>
    </row>
    <row r="4339" spans="15:17" x14ac:dyDescent="0.25">
      <c r="O4339" s="129"/>
      <c r="P4339" s="129"/>
      <c r="Q4339" s="129"/>
    </row>
    <row r="4340" spans="15:17" x14ac:dyDescent="0.25">
      <c r="O4340" s="129"/>
      <c r="P4340" s="129"/>
      <c r="Q4340" s="129"/>
    </row>
    <row r="4341" spans="15:17" x14ac:dyDescent="0.25">
      <c r="O4341" s="129"/>
      <c r="P4341" s="129"/>
      <c r="Q4341" s="129"/>
    </row>
    <row r="4342" spans="15:17" x14ac:dyDescent="0.25">
      <c r="O4342" s="129"/>
      <c r="P4342" s="129"/>
      <c r="Q4342" s="129"/>
    </row>
    <row r="4343" spans="15:17" x14ac:dyDescent="0.25">
      <c r="O4343" s="129"/>
      <c r="P4343" s="129"/>
      <c r="Q4343" s="129"/>
    </row>
    <row r="4344" spans="15:17" x14ac:dyDescent="0.25">
      <c r="O4344" s="129"/>
      <c r="P4344" s="129"/>
      <c r="Q4344" s="129"/>
    </row>
    <row r="4345" spans="15:17" x14ac:dyDescent="0.25">
      <c r="O4345" s="129"/>
      <c r="P4345" s="129"/>
      <c r="Q4345" s="129"/>
    </row>
    <row r="4346" spans="15:17" x14ac:dyDescent="0.25">
      <c r="O4346" s="129"/>
      <c r="P4346" s="129"/>
      <c r="Q4346" s="129"/>
    </row>
    <row r="4347" spans="15:17" x14ac:dyDescent="0.25">
      <c r="O4347" s="129"/>
      <c r="P4347" s="129"/>
      <c r="Q4347" s="129"/>
    </row>
    <row r="4348" spans="15:17" x14ac:dyDescent="0.25">
      <c r="O4348" s="129"/>
      <c r="P4348" s="129"/>
      <c r="Q4348" s="129"/>
    </row>
    <row r="4349" spans="15:17" x14ac:dyDescent="0.25">
      <c r="O4349" s="129"/>
      <c r="P4349" s="129"/>
      <c r="Q4349" s="129"/>
    </row>
    <row r="4350" spans="15:17" x14ac:dyDescent="0.25">
      <c r="O4350" s="129"/>
      <c r="P4350" s="129"/>
      <c r="Q4350" s="129"/>
    </row>
    <row r="4351" spans="15:17" x14ac:dyDescent="0.25">
      <c r="O4351" s="129"/>
      <c r="P4351" s="129"/>
      <c r="Q4351" s="129"/>
    </row>
    <row r="4352" spans="15:17" x14ac:dyDescent="0.25">
      <c r="O4352" s="129"/>
      <c r="P4352" s="129"/>
      <c r="Q4352" s="129"/>
    </row>
    <row r="4353" spans="15:17" x14ac:dyDescent="0.25">
      <c r="O4353" s="129"/>
      <c r="P4353" s="129"/>
      <c r="Q4353" s="129"/>
    </row>
    <row r="4354" spans="15:17" x14ac:dyDescent="0.25">
      <c r="O4354" s="129"/>
      <c r="P4354" s="129"/>
      <c r="Q4354" s="129"/>
    </row>
    <row r="4355" spans="15:17" x14ac:dyDescent="0.25">
      <c r="O4355" s="129"/>
      <c r="P4355" s="129"/>
      <c r="Q4355" s="129"/>
    </row>
    <row r="4356" spans="15:17" x14ac:dyDescent="0.25">
      <c r="O4356" s="129"/>
      <c r="P4356" s="129"/>
      <c r="Q4356" s="129"/>
    </row>
    <row r="4357" spans="15:17" x14ac:dyDescent="0.25">
      <c r="O4357" s="129"/>
      <c r="P4357" s="129"/>
      <c r="Q4357" s="129"/>
    </row>
    <row r="4358" spans="15:17" x14ac:dyDescent="0.25">
      <c r="O4358" s="129"/>
      <c r="P4358" s="129"/>
      <c r="Q4358" s="129"/>
    </row>
    <row r="4359" spans="15:17" x14ac:dyDescent="0.25">
      <c r="O4359" s="129"/>
      <c r="P4359" s="129"/>
      <c r="Q4359" s="129"/>
    </row>
    <row r="4360" spans="15:17" x14ac:dyDescent="0.25">
      <c r="O4360" s="129"/>
      <c r="P4360" s="129"/>
      <c r="Q4360" s="129"/>
    </row>
    <row r="4361" spans="15:17" x14ac:dyDescent="0.25">
      <c r="O4361" s="129"/>
      <c r="P4361" s="129"/>
      <c r="Q4361" s="129"/>
    </row>
    <row r="4362" spans="15:17" x14ac:dyDescent="0.25">
      <c r="O4362" s="129"/>
      <c r="P4362" s="129"/>
      <c r="Q4362" s="129"/>
    </row>
    <row r="4363" spans="15:17" x14ac:dyDescent="0.25">
      <c r="O4363" s="129"/>
      <c r="P4363" s="129"/>
      <c r="Q4363" s="129"/>
    </row>
    <row r="4364" spans="15:17" x14ac:dyDescent="0.25">
      <c r="O4364" s="129"/>
      <c r="P4364" s="129"/>
      <c r="Q4364" s="129"/>
    </row>
    <row r="4365" spans="15:17" x14ac:dyDescent="0.25">
      <c r="O4365" s="129"/>
      <c r="P4365" s="129"/>
      <c r="Q4365" s="129"/>
    </row>
    <row r="4366" spans="15:17" x14ac:dyDescent="0.25">
      <c r="O4366" s="129"/>
      <c r="P4366" s="129"/>
      <c r="Q4366" s="129"/>
    </row>
    <row r="4367" spans="15:17" x14ac:dyDescent="0.25">
      <c r="O4367" s="129"/>
      <c r="P4367" s="129"/>
      <c r="Q4367" s="129"/>
    </row>
    <row r="4368" spans="15:17" x14ac:dyDescent="0.25">
      <c r="O4368" s="129"/>
      <c r="P4368" s="129"/>
      <c r="Q4368" s="129"/>
    </row>
    <row r="4369" spans="15:17" x14ac:dyDescent="0.25">
      <c r="O4369" s="129"/>
      <c r="P4369" s="129"/>
      <c r="Q4369" s="129"/>
    </row>
    <row r="4370" spans="15:17" x14ac:dyDescent="0.25">
      <c r="O4370" s="129"/>
      <c r="P4370" s="129"/>
      <c r="Q4370" s="129"/>
    </row>
    <row r="4371" spans="15:17" x14ac:dyDescent="0.25">
      <c r="O4371" s="129"/>
      <c r="P4371" s="129"/>
      <c r="Q4371" s="129"/>
    </row>
    <row r="4372" spans="15:17" x14ac:dyDescent="0.25">
      <c r="O4372" s="129"/>
      <c r="P4372" s="129"/>
      <c r="Q4372" s="129"/>
    </row>
    <row r="4373" spans="15:17" x14ac:dyDescent="0.25">
      <c r="O4373" s="129"/>
      <c r="P4373" s="129"/>
      <c r="Q4373" s="129"/>
    </row>
    <row r="4374" spans="15:17" x14ac:dyDescent="0.25">
      <c r="O4374" s="129"/>
      <c r="P4374" s="129"/>
      <c r="Q4374" s="129"/>
    </row>
    <row r="4375" spans="15:17" x14ac:dyDescent="0.25">
      <c r="O4375" s="129"/>
      <c r="P4375" s="129"/>
      <c r="Q4375" s="129"/>
    </row>
    <row r="4376" spans="15:17" x14ac:dyDescent="0.25">
      <c r="O4376" s="129"/>
      <c r="P4376" s="129"/>
      <c r="Q4376" s="129"/>
    </row>
    <row r="4377" spans="15:17" x14ac:dyDescent="0.25">
      <c r="O4377" s="129"/>
      <c r="P4377" s="129"/>
      <c r="Q4377" s="129"/>
    </row>
    <row r="4378" spans="15:17" x14ac:dyDescent="0.25">
      <c r="O4378" s="129"/>
      <c r="P4378" s="129"/>
      <c r="Q4378" s="129"/>
    </row>
    <row r="4379" spans="15:17" x14ac:dyDescent="0.25">
      <c r="O4379" s="129"/>
      <c r="P4379" s="129"/>
      <c r="Q4379" s="129"/>
    </row>
    <row r="4380" spans="15:17" x14ac:dyDescent="0.25">
      <c r="O4380" s="129"/>
      <c r="P4380" s="129"/>
      <c r="Q4380" s="129"/>
    </row>
    <row r="4381" spans="15:17" x14ac:dyDescent="0.25">
      <c r="O4381" s="129"/>
      <c r="P4381" s="129"/>
      <c r="Q4381" s="129"/>
    </row>
    <row r="4382" spans="15:17" x14ac:dyDescent="0.25">
      <c r="O4382" s="129"/>
      <c r="P4382" s="129"/>
      <c r="Q4382" s="129"/>
    </row>
    <row r="4383" spans="15:17" x14ac:dyDescent="0.25">
      <c r="O4383" s="129"/>
      <c r="P4383" s="129"/>
      <c r="Q4383" s="129"/>
    </row>
    <row r="4384" spans="15:17" x14ac:dyDescent="0.25">
      <c r="O4384" s="129"/>
      <c r="P4384" s="129"/>
      <c r="Q4384" s="129"/>
    </row>
    <row r="4385" spans="15:17" x14ac:dyDescent="0.25">
      <c r="O4385" s="129"/>
      <c r="P4385" s="129"/>
      <c r="Q4385" s="129"/>
    </row>
    <row r="4386" spans="15:17" x14ac:dyDescent="0.25">
      <c r="O4386" s="129"/>
      <c r="P4386" s="129"/>
      <c r="Q4386" s="129"/>
    </row>
    <row r="4387" spans="15:17" x14ac:dyDescent="0.25">
      <c r="O4387" s="129"/>
      <c r="P4387" s="129"/>
      <c r="Q4387" s="129"/>
    </row>
    <row r="4388" spans="15:17" x14ac:dyDescent="0.25">
      <c r="O4388" s="129"/>
      <c r="P4388" s="129"/>
      <c r="Q4388" s="129"/>
    </row>
    <row r="4389" spans="15:17" x14ac:dyDescent="0.25">
      <c r="O4389" s="129"/>
      <c r="P4389" s="129"/>
      <c r="Q4389" s="129"/>
    </row>
    <row r="4390" spans="15:17" x14ac:dyDescent="0.25">
      <c r="O4390" s="129"/>
      <c r="P4390" s="129"/>
      <c r="Q4390" s="129"/>
    </row>
    <row r="4391" spans="15:17" x14ac:dyDescent="0.25">
      <c r="O4391" s="129"/>
      <c r="P4391" s="129"/>
      <c r="Q4391" s="129"/>
    </row>
    <row r="4392" spans="15:17" x14ac:dyDescent="0.25">
      <c r="O4392" s="129"/>
      <c r="P4392" s="129"/>
      <c r="Q4392" s="129"/>
    </row>
    <row r="4393" spans="15:17" x14ac:dyDescent="0.25">
      <c r="O4393" s="129"/>
      <c r="P4393" s="129"/>
      <c r="Q4393" s="129"/>
    </row>
    <row r="4394" spans="15:17" x14ac:dyDescent="0.25">
      <c r="O4394" s="129"/>
      <c r="P4394" s="129"/>
      <c r="Q4394" s="129"/>
    </row>
    <row r="4395" spans="15:17" x14ac:dyDescent="0.25">
      <c r="O4395" s="129"/>
      <c r="P4395" s="129"/>
      <c r="Q4395" s="129"/>
    </row>
    <row r="4396" spans="15:17" x14ac:dyDescent="0.25">
      <c r="O4396" s="129"/>
      <c r="P4396" s="129"/>
      <c r="Q4396" s="129"/>
    </row>
    <row r="4397" spans="15:17" x14ac:dyDescent="0.25">
      <c r="O4397" s="129"/>
      <c r="P4397" s="129"/>
      <c r="Q4397" s="129"/>
    </row>
    <row r="4398" spans="15:17" x14ac:dyDescent="0.25">
      <c r="O4398" s="129"/>
      <c r="P4398" s="129"/>
      <c r="Q4398" s="129"/>
    </row>
    <row r="4399" spans="15:17" x14ac:dyDescent="0.25">
      <c r="O4399" s="129"/>
      <c r="P4399" s="129"/>
      <c r="Q4399" s="129"/>
    </row>
    <row r="4400" spans="15:17" x14ac:dyDescent="0.25">
      <c r="O4400" s="129"/>
      <c r="P4400" s="129"/>
      <c r="Q4400" s="129"/>
    </row>
    <row r="4401" spans="15:17" x14ac:dyDescent="0.25">
      <c r="O4401" s="129"/>
      <c r="P4401" s="129"/>
      <c r="Q4401" s="129"/>
    </row>
    <row r="4402" spans="15:17" x14ac:dyDescent="0.25">
      <c r="O4402" s="129"/>
      <c r="P4402" s="129"/>
      <c r="Q4402" s="129"/>
    </row>
    <row r="4403" spans="15:17" x14ac:dyDescent="0.25">
      <c r="O4403" s="129"/>
      <c r="P4403" s="129"/>
      <c r="Q4403" s="129"/>
    </row>
    <row r="4404" spans="15:17" x14ac:dyDescent="0.25">
      <c r="O4404" s="129"/>
      <c r="P4404" s="129"/>
      <c r="Q4404" s="129"/>
    </row>
    <row r="4405" spans="15:17" x14ac:dyDescent="0.25">
      <c r="O4405" s="129"/>
      <c r="P4405" s="129"/>
      <c r="Q4405" s="129"/>
    </row>
    <row r="4406" spans="15:17" x14ac:dyDescent="0.25">
      <c r="O4406" s="129"/>
      <c r="P4406" s="129"/>
      <c r="Q4406" s="129"/>
    </row>
    <row r="4407" spans="15:17" x14ac:dyDescent="0.25">
      <c r="O4407" s="129"/>
      <c r="P4407" s="129"/>
      <c r="Q4407" s="129"/>
    </row>
    <row r="4408" spans="15:17" x14ac:dyDescent="0.25">
      <c r="O4408" s="129"/>
      <c r="P4408" s="129"/>
      <c r="Q4408" s="129"/>
    </row>
    <row r="4409" spans="15:17" x14ac:dyDescent="0.25">
      <c r="O4409" s="129"/>
      <c r="P4409" s="129"/>
      <c r="Q4409" s="129"/>
    </row>
    <row r="4410" spans="15:17" x14ac:dyDescent="0.25">
      <c r="O4410" s="129"/>
      <c r="P4410" s="129"/>
      <c r="Q4410" s="129"/>
    </row>
    <row r="4411" spans="15:17" x14ac:dyDescent="0.25">
      <c r="O4411" s="129"/>
      <c r="P4411" s="129"/>
      <c r="Q4411" s="129"/>
    </row>
    <row r="4412" spans="15:17" x14ac:dyDescent="0.25">
      <c r="O4412" s="129"/>
      <c r="P4412" s="129"/>
      <c r="Q4412" s="129"/>
    </row>
    <row r="4413" spans="15:17" x14ac:dyDescent="0.25">
      <c r="O4413" s="129"/>
      <c r="P4413" s="129"/>
      <c r="Q4413" s="129"/>
    </row>
    <row r="4414" spans="15:17" x14ac:dyDescent="0.25">
      <c r="O4414" s="129"/>
      <c r="P4414" s="129"/>
      <c r="Q4414" s="129"/>
    </row>
    <row r="4415" spans="15:17" x14ac:dyDescent="0.25">
      <c r="O4415" s="129"/>
      <c r="P4415" s="129"/>
      <c r="Q4415" s="129"/>
    </row>
    <row r="4416" spans="15:17" x14ac:dyDescent="0.25">
      <c r="O4416" s="129"/>
      <c r="P4416" s="129"/>
      <c r="Q4416" s="129"/>
    </row>
    <row r="4417" spans="15:17" x14ac:dyDescent="0.25">
      <c r="O4417" s="129"/>
      <c r="P4417" s="129"/>
      <c r="Q4417" s="129"/>
    </row>
    <row r="4418" spans="15:17" x14ac:dyDescent="0.25">
      <c r="O4418" s="129"/>
      <c r="P4418" s="129"/>
      <c r="Q4418" s="129"/>
    </row>
    <row r="4419" spans="15:17" x14ac:dyDescent="0.25">
      <c r="O4419" s="129"/>
      <c r="P4419" s="129"/>
      <c r="Q4419" s="129"/>
    </row>
    <row r="4420" spans="15:17" x14ac:dyDescent="0.25">
      <c r="O4420" s="129"/>
      <c r="P4420" s="129"/>
      <c r="Q4420" s="129"/>
    </row>
    <row r="4421" spans="15:17" x14ac:dyDescent="0.25">
      <c r="O4421" s="129"/>
      <c r="P4421" s="129"/>
      <c r="Q4421" s="129"/>
    </row>
    <row r="4422" spans="15:17" x14ac:dyDescent="0.25">
      <c r="O4422" s="129"/>
      <c r="P4422" s="129"/>
      <c r="Q4422" s="129"/>
    </row>
    <row r="4423" spans="15:17" x14ac:dyDescent="0.25">
      <c r="O4423" s="129"/>
      <c r="P4423" s="129"/>
      <c r="Q4423" s="129"/>
    </row>
    <row r="4424" spans="15:17" x14ac:dyDescent="0.25">
      <c r="O4424" s="129"/>
      <c r="P4424" s="129"/>
      <c r="Q4424" s="129"/>
    </row>
    <row r="4425" spans="15:17" x14ac:dyDescent="0.25">
      <c r="O4425" s="129"/>
      <c r="P4425" s="129"/>
      <c r="Q4425" s="129"/>
    </row>
    <row r="4426" spans="15:17" x14ac:dyDescent="0.25">
      <c r="O4426" s="129"/>
      <c r="P4426" s="129"/>
      <c r="Q4426" s="129"/>
    </row>
    <row r="4427" spans="15:17" x14ac:dyDescent="0.25">
      <c r="O4427" s="129"/>
      <c r="P4427" s="129"/>
      <c r="Q4427" s="129"/>
    </row>
    <row r="4428" spans="15:17" x14ac:dyDescent="0.25">
      <c r="O4428" s="129"/>
      <c r="P4428" s="129"/>
      <c r="Q4428" s="129"/>
    </row>
    <row r="4429" spans="15:17" x14ac:dyDescent="0.25">
      <c r="O4429" s="129"/>
      <c r="P4429" s="129"/>
      <c r="Q4429" s="129"/>
    </row>
    <row r="4430" spans="15:17" x14ac:dyDescent="0.25">
      <c r="O4430" s="129"/>
      <c r="P4430" s="129"/>
      <c r="Q4430" s="129"/>
    </row>
    <row r="4431" spans="15:17" x14ac:dyDescent="0.25">
      <c r="O4431" s="129"/>
      <c r="P4431" s="129"/>
      <c r="Q4431" s="129"/>
    </row>
    <row r="4432" spans="15:17" x14ac:dyDescent="0.25">
      <c r="O4432" s="129"/>
      <c r="P4432" s="129"/>
      <c r="Q4432" s="129"/>
    </row>
    <row r="4433" spans="15:17" x14ac:dyDescent="0.25">
      <c r="O4433" s="129"/>
      <c r="P4433" s="129"/>
      <c r="Q4433" s="129"/>
    </row>
    <row r="4434" spans="15:17" x14ac:dyDescent="0.25">
      <c r="O4434" s="129"/>
      <c r="P4434" s="129"/>
      <c r="Q4434" s="129"/>
    </row>
    <row r="4435" spans="15:17" x14ac:dyDescent="0.25">
      <c r="O4435" s="129"/>
      <c r="P4435" s="129"/>
      <c r="Q4435" s="129"/>
    </row>
    <row r="4436" spans="15:17" x14ac:dyDescent="0.25">
      <c r="O4436" s="129"/>
      <c r="P4436" s="129"/>
      <c r="Q4436" s="129"/>
    </row>
    <row r="4437" spans="15:17" x14ac:dyDescent="0.25">
      <c r="O4437" s="129"/>
      <c r="P4437" s="129"/>
      <c r="Q4437" s="129"/>
    </row>
    <row r="4438" spans="15:17" x14ac:dyDescent="0.25">
      <c r="O4438" s="129"/>
      <c r="P4438" s="129"/>
      <c r="Q4438" s="129"/>
    </row>
    <row r="4439" spans="15:17" x14ac:dyDescent="0.25">
      <c r="O4439" s="129"/>
      <c r="P4439" s="129"/>
      <c r="Q4439" s="129"/>
    </row>
    <row r="4440" spans="15:17" x14ac:dyDescent="0.25">
      <c r="O4440" s="129"/>
      <c r="P4440" s="129"/>
      <c r="Q4440" s="129"/>
    </row>
    <row r="4441" spans="15:17" x14ac:dyDescent="0.25">
      <c r="O4441" s="129"/>
      <c r="P4441" s="129"/>
      <c r="Q4441" s="129"/>
    </row>
    <row r="4442" spans="15:17" x14ac:dyDescent="0.25">
      <c r="O4442" s="129"/>
      <c r="P4442" s="129"/>
      <c r="Q4442" s="129"/>
    </row>
    <row r="4443" spans="15:17" x14ac:dyDescent="0.25">
      <c r="O4443" s="129"/>
      <c r="P4443" s="129"/>
      <c r="Q4443" s="129"/>
    </row>
    <row r="4444" spans="15:17" x14ac:dyDescent="0.25">
      <c r="O4444" s="129"/>
      <c r="P4444" s="129"/>
      <c r="Q4444" s="129"/>
    </row>
    <row r="4445" spans="15:17" x14ac:dyDescent="0.25">
      <c r="O4445" s="129"/>
      <c r="P4445" s="129"/>
      <c r="Q4445" s="129"/>
    </row>
    <row r="4446" spans="15:17" x14ac:dyDescent="0.25">
      <c r="O4446" s="129"/>
      <c r="P4446" s="129"/>
      <c r="Q4446" s="129"/>
    </row>
    <row r="4447" spans="15:17" x14ac:dyDescent="0.25">
      <c r="O4447" s="129"/>
      <c r="P4447" s="129"/>
      <c r="Q4447" s="129"/>
    </row>
    <row r="4448" spans="15:17" x14ac:dyDescent="0.25">
      <c r="O4448" s="129"/>
      <c r="P4448" s="129"/>
      <c r="Q4448" s="129"/>
    </row>
    <row r="4449" spans="15:17" x14ac:dyDescent="0.25">
      <c r="O4449" s="129"/>
      <c r="P4449" s="129"/>
      <c r="Q4449" s="129"/>
    </row>
    <row r="4450" spans="15:17" x14ac:dyDescent="0.25">
      <c r="O4450" s="129"/>
      <c r="P4450" s="129"/>
      <c r="Q4450" s="129"/>
    </row>
    <row r="4451" spans="15:17" x14ac:dyDescent="0.25">
      <c r="O4451" s="129"/>
      <c r="P4451" s="129"/>
      <c r="Q4451" s="129"/>
    </row>
    <row r="4452" spans="15:17" x14ac:dyDescent="0.25">
      <c r="O4452" s="129"/>
      <c r="P4452" s="129"/>
      <c r="Q4452" s="129"/>
    </row>
    <row r="4453" spans="15:17" x14ac:dyDescent="0.25">
      <c r="O4453" s="129"/>
      <c r="P4453" s="129"/>
      <c r="Q4453" s="129"/>
    </row>
    <row r="4454" spans="15:17" x14ac:dyDescent="0.25">
      <c r="O4454" s="129"/>
      <c r="P4454" s="129"/>
      <c r="Q4454" s="129"/>
    </row>
    <row r="4455" spans="15:17" x14ac:dyDescent="0.25">
      <c r="O4455" s="129"/>
      <c r="P4455" s="129"/>
      <c r="Q4455" s="129"/>
    </row>
    <row r="4456" spans="15:17" x14ac:dyDescent="0.25">
      <c r="O4456" s="129"/>
      <c r="P4456" s="129"/>
      <c r="Q4456" s="129"/>
    </row>
    <row r="4457" spans="15:17" x14ac:dyDescent="0.25">
      <c r="O4457" s="129"/>
      <c r="P4457" s="129"/>
      <c r="Q4457" s="129"/>
    </row>
    <row r="4458" spans="15:17" x14ac:dyDescent="0.25">
      <c r="O4458" s="129"/>
      <c r="P4458" s="129"/>
      <c r="Q4458" s="129"/>
    </row>
    <row r="4459" spans="15:17" x14ac:dyDescent="0.25">
      <c r="O4459" s="129"/>
      <c r="P4459" s="129"/>
      <c r="Q4459" s="129"/>
    </row>
    <row r="4460" spans="15:17" x14ac:dyDescent="0.25">
      <c r="O4460" s="129"/>
      <c r="P4460" s="129"/>
      <c r="Q4460" s="129"/>
    </row>
    <row r="4461" spans="15:17" x14ac:dyDescent="0.25">
      <c r="O4461" s="129"/>
      <c r="P4461" s="129"/>
      <c r="Q4461" s="129"/>
    </row>
    <row r="4462" spans="15:17" x14ac:dyDescent="0.25">
      <c r="O4462" s="129"/>
      <c r="P4462" s="129"/>
      <c r="Q4462" s="129"/>
    </row>
    <row r="4463" spans="15:17" x14ac:dyDescent="0.25">
      <c r="O4463" s="129"/>
      <c r="P4463" s="129"/>
      <c r="Q4463" s="129"/>
    </row>
    <row r="4464" spans="15:17" x14ac:dyDescent="0.25">
      <c r="O4464" s="129"/>
      <c r="P4464" s="129"/>
      <c r="Q4464" s="129"/>
    </row>
    <row r="4465" spans="15:17" x14ac:dyDescent="0.25">
      <c r="O4465" s="129"/>
      <c r="P4465" s="129"/>
      <c r="Q4465" s="129"/>
    </row>
    <row r="4466" spans="15:17" x14ac:dyDescent="0.25">
      <c r="O4466" s="129"/>
      <c r="P4466" s="129"/>
      <c r="Q4466" s="129"/>
    </row>
    <row r="4467" spans="15:17" x14ac:dyDescent="0.25">
      <c r="O4467" s="129"/>
      <c r="P4467" s="129"/>
      <c r="Q4467" s="129"/>
    </row>
    <row r="4468" spans="15:17" x14ac:dyDescent="0.25">
      <c r="O4468" s="129"/>
      <c r="P4468" s="129"/>
      <c r="Q4468" s="129"/>
    </row>
    <row r="4469" spans="15:17" x14ac:dyDescent="0.25">
      <c r="O4469" s="129"/>
      <c r="P4469" s="129"/>
      <c r="Q4469" s="129"/>
    </row>
    <row r="4470" spans="15:17" x14ac:dyDescent="0.25">
      <c r="O4470" s="129"/>
      <c r="P4470" s="129"/>
      <c r="Q4470" s="129"/>
    </row>
    <row r="4471" spans="15:17" x14ac:dyDescent="0.25">
      <c r="O4471" s="129"/>
      <c r="P4471" s="129"/>
      <c r="Q4471" s="129"/>
    </row>
    <row r="4472" spans="15:17" x14ac:dyDescent="0.25">
      <c r="O4472" s="129"/>
      <c r="P4472" s="129"/>
      <c r="Q4472" s="129"/>
    </row>
    <row r="4473" spans="15:17" x14ac:dyDescent="0.25">
      <c r="O4473" s="129"/>
      <c r="P4473" s="129"/>
      <c r="Q4473" s="129"/>
    </row>
    <row r="4474" spans="15:17" x14ac:dyDescent="0.25">
      <c r="O4474" s="129"/>
      <c r="P4474" s="129"/>
      <c r="Q4474" s="129"/>
    </row>
    <row r="4475" spans="15:17" x14ac:dyDescent="0.25">
      <c r="O4475" s="129"/>
      <c r="P4475" s="129"/>
      <c r="Q4475" s="129"/>
    </row>
    <row r="4476" spans="15:17" x14ac:dyDescent="0.25">
      <c r="O4476" s="129"/>
      <c r="P4476" s="129"/>
      <c r="Q4476" s="129"/>
    </row>
    <row r="4477" spans="15:17" x14ac:dyDescent="0.25">
      <c r="O4477" s="129"/>
      <c r="P4477" s="129"/>
      <c r="Q4477" s="129"/>
    </row>
    <row r="4478" spans="15:17" x14ac:dyDescent="0.25">
      <c r="O4478" s="129"/>
      <c r="P4478" s="129"/>
      <c r="Q4478" s="129"/>
    </row>
    <row r="4479" spans="15:17" x14ac:dyDescent="0.25">
      <c r="O4479" s="129"/>
      <c r="P4479" s="129"/>
      <c r="Q4479" s="129"/>
    </row>
    <row r="4480" spans="15:17" x14ac:dyDescent="0.25">
      <c r="O4480" s="129"/>
      <c r="P4480" s="129"/>
      <c r="Q4480" s="129"/>
    </row>
    <row r="4481" spans="15:17" x14ac:dyDescent="0.25">
      <c r="O4481" s="129"/>
      <c r="P4481" s="129"/>
      <c r="Q4481" s="129"/>
    </row>
    <row r="4482" spans="15:17" x14ac:dyDescent="0.25">
      <c r="O4482" s="129"/>
      <c r="P4482" s="129"/>
      <c r="Q4482" s="129"/>
    </row>
    <row r="4483" spans="15:17" x14ac:dyDescent="0.25">
      <c r="O4483" s="129"/>
      <c r="P4483" s="129"/>
      <c r="Q4483" s="129"/>
    </row>
    <row r="4484" spans="15:17" x14ac:dyDescent="0.25">
      <c r="O4484" s="129"/>
      <c r="P4484" s="129"/>
      <c r="Q4484" s="129"/>
    </row>
    <row r="4485" spans="15:17" x14ac:dyDescent="0.25">
      <c r="O4485" s="129"/>
      <c r="P4485" s="129"/>
      <c r="Q4485" s="129"/>
    </row>
    <row r="4486" spans="15:17" x14ac:dyDescent="0.25">
      <c r="O4486" s="129"/>
      <c r="P4486" s="129"/>
      <c r="Q4486" s="129"/>
    </row>
    <row r="4487" spans="15:17" x14ac:dyDescent="0.25">
      <c r="O4487" s="129"/>
      <c r="P4487" s="129"/>
      <c r="Q4487" s="129"/>
    </row>
    <row r="4488" spans="15:17" x14ac:dyDescent="0.25">
      <c r="O4488" s="129"/>
      <c r="P4488" s="129"/>
      <c r="Q4488" s="129"/>
    </row>
    <row r="4489" spans="15:17" x14ac:dyDescent="0.25">
      <c r="O4489" s="129"/>
      <c r="P4489" s="129"/>
      <c r="Q4489" s="129"/>
    </row>
    <row r="4490" spans="15:17" x14ac:dyDescent="0.25">
      <c r="O4490" s="129"/>
      <c r="P4490" s="129"/>
      <c r="Q4490" s="129"/>
    </row>
    <row r="4491" spans="15:17" x14ac:dyDescent="0.25">
      <c r="O4491" s="129"/>
      <c r="P4491" s="129"/>
      <c r="Q4491" s="129"/>
    </row>
    <row r="4492" spans="15:17" x14ac:dyDescent="0.25">
      <c r="O4492" s="129"/>
      <c r="P4492" s="129"/>
      <c r="Q4492" s="129"/>
    </row>
    <row r="4493" spans="15:17" x14ac:dyDescent="0.25">
      <c r="O4493" s="129"/>
      <c r="P4493" s="129"/>
      <c r="Q4493" s="129"/>
    </row>
    <row r="4494" spans="15:17" x14ac:dyDescent="0.25">
      <c r="O4494" s="129"/>
      <c r="P4494" s="129"/>
      <c r="Q4494" s="129"/>
    </row>
    <row r="4495" spans="15:17" x14ac:dyDescent="0.25">
      <c r="O4495" s="129"/>
      <c r="P4495" s="129"/>
      <c r="Q4495" s="129"/>
    </row>
    <row r="4496" spans="15:17" x14ac:dyDescent="0.25">
      <c r="O4496" s="129"/>
      <c r="P4496" s="129"/>
      <c r="Q4496" s="129"/>
    </row>
    <row r="4497" spans="15:17" x14ac:dyDescent="0.25">
      <c r="O4497" s="129"/>
      <c r="P4497" s="129"/>
      <c r="Q4497" s="129"/>
    </row>
    <row r="4498" spans="15:17" x14ac:dyDescent="0.25">
      <c r="O4498" s="129"/>
      <c r="P4498" s="129"/>
      <c r="Q4498" s="129"/>
    </row>
    <row r="4499" spans="15:17" x14ac:dyDescent="0.25">
      <c r="O4499" s="129"/>
      <c r="P4499" s="129"/>
      <c r="Q4499" s="129"/>
    </row>
    <row r="4500" spans="15:17" x14ac:dyDescent="0.25">
      <c r="O4500" s="129"/>
      <c r="P4500" s="129"/>
      <c r="Q4500" s="129"/>
    </row>
    <row r="4501" spans="15:17" x14ac:dyDescent="0.25">
      <c r="O4501" s="129"/>
      <c r="P4501" s="129"/>
      <c r="Q4501" s="129"/>
    </row>
    <row r="4502" spans="15:17" x14ac:dyDescent="0.25">
      <c r="O4502" s="129"/>
      <c r="P4502" s="129"/>
      <c r="Q4502" s="129"/>
    </row>
    <row r="4503" spans="15:17" x14ac:dyDescent="0.25">
      <c r="O4503" s="129"/>
      <c r="P4503" s="129"/>
      <c r="Q4503" s="129"/>
    </row>
    <row r="4504" spans="15:17" x14ac:dyDescent="0.25">
      <c r="O4504" s="129"/>
      <c r="P4504" s="129"/>
      <c r="Q4504" s="129"/>
    </row>
    <row r="4505" spans="15:17" x14ac:dyDescent="0.25">
      <c r="O4505" s="129"/>
      <c r="P4505" s="129"/>
      <c r="Q4505" s="129"/>
    </row>
    <row r="4506" spans="15:17" x14ac:dyDescent="0.25">
      <c r="O4506" s="129"/>
      <c r="P4506" s="129"/>
      <c r="Q4506" s="129"/>
    </row>
    <row r="4507" spans="15:17" x14ac:dyDescent="0.25">
      <c r="O4507" s="129"/>
      <c r="P4507" s="129"/>
      <c r="Q4507" s="129"/>
    </row>
    <row r="4508" spans="15:17" x14ac:dyDescent="0.25">
      <c r="O4508" s="129"/>
      <c r="P4508" s="129"/>
      <c r="Q4508" s="129"/>
    </row>
    <row r="4509" spans="15:17" x14ac:dyDescent="0.25">
      <c r="O4509" s="129"/>
      <c r="P4509" s="129"/>
      <c r="Q4509" s="129"/>
    </row>
    <row r="4510" spans="15:17" x14ac:dyDescent="0.25">
      <c r="O4510" s="129"/>
      <c r="P4510" s="129"/>
      <c r="Q4510" s="129"/>
    </row>
    <row r="4511" spans="15:17" x14ac:dyDescent="0.25">
      <c r="O4511" s="129"/>
      <c r="P4511" s="129"/>
      <c r="Q4511" s="129"/>
    </row>
    <row r="4512" spans="15:17" x14ac:dyDescent="0.25">
      <c r="O4512" s="129"/>
      <c r="P4512" s="129"/>
      <c r="Q4512" s="129"/>
    </row>
    <row r="4513" spans="15:17" x14ac:dyDescent="0.25">
      <c r="O4513" s="129"/>
      <c r="P4513" s="129"/>
      <c r="Q4513" s="129"/>
    </row>
    <row r="4514" spans="15:17" x14ac:dyDescent="0.25">
      <c r="O4514" s="129"/>
      <c r="P4514" s="129"/>
      <c r="Q4514" s="129"/>
    </row>
    <row r="4515" spans="15:17" x14ac:dyDescent="0.25">
      <c r="O4515" s="129"/>
      <c r="P4515" s="129"/>
      <c r="Q4515" s="129"/>
    </row>
    <row r="4516" spans="15:17" x14ac:dyDescent="0.25">
      <c r="O4516" s="129"/>
      <c r="P4516" s="129"/>
      <c r="Q4516" s="129"/>
    </row>
    <row r="4517" spans="15:17" x14ac:dyDescent="0.25">
      <c r="O4517" s="129"/>
      <c r="P4517" s="129"/>
      <c r="Q4517" s="129"/>
    </row>
    <row r="4518" spans="15:17" x14ac:dyDescent="0.25">
      <c r="O4518" s="129"/>
      <c r="P4518" s="129"/>
      <c r="Q4518" s="129"/>
    </row>
    <row r="4519" spans="15:17" x14ac:dyDescent="0.25">
      <c r="O4519" s="129"/>
      <c r="P4519" s="129"/>
      <c r="Q4519" s="129"/>
    </row>
    <row r="4520" spans="15:17" x14ac:dyDescent="0.25">
      <c r="O4520" s="129"/>
      <c r="P4520" s="129"/>
      <c r="Q4520" s="129"/>
    </row>
    <row r="4521" spans="15:17" x14ac:dyDescent="0.25">
      <c r="O4521" s="129"/>
      <c r="P4521" s="129"/>
      <c r="Q4521" s="129"/>
    </row>
    <row r="4522" spans="15:17" x14ac:dyDescent="0.25">
      <c r="O4522" s="129"/>
      <c r="P4522" s="129"/>
      <c r="Q4522" s="129"/>
    </row>
    <row r="4523" spans="15:17" x14ac:dyDescent="0.25">
      <c r="O4523" s="129"/>
      <c r="P4523" s="129"/>
      <c r="Q4523" s="129"/>
    </row>
    <row r="4524" spans="15:17" x14ac:dyDescent="0.25">
      <c r="O4524" s="129"/>
      <c r="P4524" s="129"/>
      <c r="Q4524" s="129"/>
    </row>
    <row r="4525" spans="15:17" x14ac:dyDescent="0.25">
      <c r="O4525" s="129"/>
      <c r="P4525" s="129"/>
      <c r="Q4525" s="129"/>
    </row>
    <row r="4526" spans="15:17" x14ac:dyDescent="0.25">
      <c r="O4526" s="129"/>
      <c r="P4526" s="129"/>
      <c r="Q4526" s="129"/>
    </row>
    <row r="4527" spans="15:17" x14ac:dyDescent="0.25">
      <c r="O4527" s="129"/>
      <c r="P4527" s="129"/>
      <c r="Q4527" s="129"/>
    </row>
    <row r="4528" spans="15:17" x14ac:dyDescent="0.25">
      <c r="O4528" s="129"/>
      <c r="P4528" s="129"/>
      <c r="Q4528" s="129"/>
    </row>
    <row r="4529" spans="15:17" x14ac:dyDescent="0.25">
      <c r="O4529" s="129"/>
      <c r="P4529" s="129"/>
      <c r="Q4529" s="129"/>
    </row>
    <row r="4530" spans="15:17" x14ac:dyDescent="0.25">
      <c r="O4530" s="129"/>
      <c r="P4530" s="129"/>
      <c r="Q4530" s="129"/>
    </row>
    <row r="4531" spans="15:17" x14ac:dyDescent="0.25">
      <c r="O4531" s="129"/>
      <c r="P4531" s="129"/>
      <c r="Q4531" s="129"/>
    </row>
    <row r="4532" spans="15:17" x14ac:dyDescent="0.25">
      <c r="O4532" s="129"/>
      <c r="P4532" s="129"/>
      <c r="Q4532" s="129"/>
    </row>
    <row r="4533" spans="15:17" x14ac:dyDescent="0.25">
      <c r="O4533" s="129"/>
      <c r="P4533" s="129"/>
      <c r="Q4533" s="129"/>
    </row>
    <row r="4534" spans="15:17" x14ac:dyDescent="0.25">
      <c r="O4534" s="129"/>
      <c r="P4534" s="129"/>
      <c r="Q4534" s="129"/>
    </row>
    <row r="4535" spans="15:17" x14ac:dyDescent="0.25">
      <c r="O4535" s="129"/>
      <c r="P4535" s="129"/>
      <c r="Q4535" s="129"/>
    </row>
    <row r="4536" spans="15:17" x14ac:dyDescent="0.25">
      <c r="O4536" s="129"/>
      <c r="P4536" s="129"/>
      <c r="Q4536" s="129"/>
    </row>
    <row r="4537" spans="15:17" x14ac:dyDescent="0.25">
      <c r="O4537" s="129"/>
      <c r="P4537" s="129"/>
      <c r="Q4537" s="129"/>
    </row>
    <row r="4538" spans="15:17" x14ac:dyDescent="0.25">
      <c r="O4538" s="129"/>
      <c r="P4538" s="129"/>
      <c r="Q4538" s="129"/>
    </row>
    <row r="4539" spans="15:17" x14ac:dyDescent="0.25">
      <c r="O4539" s="129"/>
      <c r="P4539" s="129"/>
      <c r="Q4539" s="129"/>
    </row>
    <row r="4540" spans="15:17" x14ac:dyDescent="0.25">
      <c r="O4540" s="129"/>
      <c r="P4540" s="129"/>
      <c r="Q4540" s="129"/>
    </row>
    <row r="4541" spans="15:17" x14ac:dyDescent="0.25">
      <c r="O4541" s="129"/>
      <c r="P4541" s="129"/>
      <c r="Q4541" s="129"/>
    </row>
    <row r="4542" spans="15:17" x14ac:dyDescent="0.25">
      <c r="O4542" s="129"/>
      <c r="P4542" s="129"/>
      <c r="Q4542" s="129"/>
    </row>
    <row r="4543" spans="15:17" x14ac:dyDescent="0.25">
      <c r="O4543" s="129"/>
      <c r="P4543" s="129"/>
      <c r="Q4543" s="129"/>
    </row>
    <row r="4544" spans="15:17" x14ac:dyDescent="0.25">
      <c r="O4544" s="129"/>
      <c r="P4544" s="129"/>
      <c r="Q4544" s="129"/>
    </row>
    <row r="4545" spans="15:17" x14ac:dyDescent="0.25">
      <c r="O4545" s="129"/>
      <c r="P4545" s="129"/>
      <c r="Q4545" s="129"/>
    </row>
    <row r="4546" spans="15:17" x14ac:dyDescent="0.25">
      <c r="O4546" s="129"/>
      <c r="P4546" s="129"/>
      <c r="Q4546" s="129"/>
    </row>
    <row r="4547" spans="15:17" x14ac:dyDescent="0.25">
      <c r="O4547" s="129"/>
      <c r="P4547" s="129"/>
      <c r="Q4547" s="129"/>
    </row>
    <row r="4548" spans="15:17" x14ac:dyDescent="0.25">
      <c r="O4548" s="129"/>
      <c r="P4548" s="129"/>
      <c r="Q4548" s="129"/>
    </row>
    <row r="4549" spans="15:17" x14ac:dyDescent="0.25">
      <c r="O4549" s="129"/>
      <c r="P4549" s="129"/>
      <c r="Q4549" s="129"/>
    </row>
    <row r="4550" spans="15:17" x14ac:dyDescent="0.25">
      <c r="O4550" s="129"/>
      <c r="P4550" s="129"/>
      <c r="Q4550" s="129"/>
    </row>
    <row r="4551" spans="15:17" x14ac:dyDescent="0.25">
      <c r="O4551" s="129"/>
      <c r="P4551" s="129"/>
      <c r="Q4551" s="129"/>
    </row>
    <row r="4552" spans="15:17" x14ac:dyDescent="0.25">
      <c r="O4552" s="129"/>
      <c r="P4552" s="129"/>
      <c r="Q4552" s="129"/>
    </row>
    <row r="4553" spans="15:17" x14ac:dyDescent="0.25">
      <c r="O4553" s="129"/>
      <c r="P4553" s="129"/>
      <c r="Q4553" s="129"/>
    </row>
    <row r="4554" spans="15:17" x14ac:dyDescent="0.25">
      <c r="O4554" s="129"/>
      <c r="P4554" s="129"/>
      <c r="Q4554" s="129"/>
    </row>
    <row r="4555" spans="15:17" x14ac:dyDescent="0.25">
      <c r="O4555" s="129"/>
      <c r="P4555" s="129"/>
      <c r="Q4555" s="129"/>
    </row>
    <row r="4556" spans="15:17" x14ac:dyDescent="0.25">
      <c r="O4556" s="129"/>
      <c r="P4556" s="129"/>
      <c r="Q4556" s="129"/>
    </row>
    <row r="4557" spans="15:17" x14ac:dyDescent="0.25">
      <c r="O4557" s="129"/>
      <c r="P4557" s="129"/>
      <c r="Q4557" s="129"/>
    </row>
    <row r="4558" spans="15:17" x14ac:dyDescent="0.25">
      <c r="O4558" s="129"/>
      <c r="P4558" s="129"/>
      <c r="Q4558" s="129"/>
    </row>
    <row r="4559" spans="15:17" x14ac:dyDescent="0.25">
      <c r="O4559" s="129"/>
      <c r="P4559" s="129"/>
      <c r="Q4559" s="129"/>
    </row>
    <row r="4560" spans="15:17" x14ac:dyDescent="0.25">
      <c r="O4560" s="129"/>
      <c r="P4560" s="129"/>
      <c r="Q4560" s="129"/>
    </row>
    <row r="4561" spans="15:17" x14ac:dyDescent="0.25">
      <c r="O4561" s="129"/>
      <c r="P4561" s="129"/>
      <c r="Q4561" s="129"/>
    </row>
    <row r="4562" spans="15:17" x14ac:dyDescent="0.25">
      <c r="O4562" s="129"/>
      <c r="P4562" s="129"/>
      <c r="Q4562" s="129"/>
    </row>
    <row r="4563" spans="15:17" x14ac:dyDescent="0.25">
      <c r="O4563" s="129"/>
      <c r="P4563" s="129"/>
      <c r="Q4563" s="129"/>
    </row>
    <row r="4564" spans="15:17" x14ac:dyDescent="0.25">
      <c r="O4564" s="129"/>
      <c r="P4564" s="129"/>
      <c r="Q4564" s="129"/>
    </row>
    <row r="4565" spans="15:17" x14ac:dyDescent="0.25">
      <c r="O4565" s="129"/>
      <c r="P4565" s="129"/>
      <c r="Q4565" s="129"/>
    </row>
    <row r="4566" spans="15:17" x14ac:dyDescent="0.25">
      <c r="O4566" s="129"/>
      <c r="P4566" s="129"/>
      <c r="Q4566" s="129"/>
    </row>
    <row r="4567" spans="15:17" x14ac:dyDescent="0.25">
      <c r="O4567" s="129"/>
      <c r="P4567" s="129"/>
      <c r="Q4567" s="129"/>
    </row>
    <row r="4568" spans="15:17" x14ac:dyDescent="0.25">
      <c r="O4568" s="129"/>
      <c r="P4568" s="129"/>
      <c r="Q4568" s="129"/>
    </row>
    <row r="4569" spans="15:17" x14ac:dyDescent="0.25">
      <c r="O4569" s="129"/>
      <c r="P4569" s="129"/>
      <c r="Q4569" s="129"/>
    </row>
    <row r="4570" spans="15:17" x14ac:dyDescent="0.25">
      <c r="O4570" s="129"/>
      <c r="P4570" s="129"/>
      <c r="Q4570" s="129"/>
    </row>
    <row r="4571" spans="15:17" x14ac:dyDescent="0.25">
      <c r="O4571" s="129"/>
      <c r="P4571" s="129"/>
      <c r="Q4571" s="129"/>
    </row>
    <row r="4572" spans="15:17" x14ac:dyDescent="0.25">
      <c r="O4572" s="129"/>
      <c r="P4572" s="129"/>
      <c r="Q4572" s="129"/>
    </row>
    <row r="4573" spans="15:17" x14ac:dyDescent="0.25">
      <c r="O4573" s="129"/>
      <c r="P4573" s="129"/>
      <c r="Q4573" s="129"/>
    </row>
    <row r="4574" spans="15:17" x14ac:dyDescent="0.25">
      <c r="O4574" s="129"/>
      <c r="P4574" s="129"/>
      <c r="Q4574" s="129"/>
    </row>
    <row r="4575" spans="15:17" x14ac:dyDescent="0.25">
      <c r="O4575" s="129"/>
      <c r="P4575" s="129"/>
      <c r="Q4575" s="129"/>
    </row>
    <row r="4576" spans="15:17" x14ac:dyDescent="0.25">
      <c r="O4576" s="129"/>
      <c r="P4576" s="129"/>
      <c r="Q4576" s="129"/>
    </row>
    <row r="4577" spans="15:17" x14ac:dyDescent="0.25">
      <c r="O4577" s="129"/>
      <c r="P4577" s="129"/>
      <c r="Q4577" s="129"/>
    </row>
    <row r="4578" spans="15:17" x14ac:dyDescent="0.25">
      <c r="O4578" s="129"/>
      <c r="P4578" s="129"/>
      <c r="Q4578" s="129"/>
    </row>
    <row r="4579" spans="15:17" x14ac:dyDescent="0.25">
      <c r="O4579" s="129"/>
      <c r="P4579" s="129"/>
      <c r="Q4579" s="129"/>
    </row>
    <row r="4580" spans="15:17" x14ac:dyDescent="0.25">
      <c r="O4580" s="129"/>
      <c r="P4580" s="129"/>
      <c r="Q4580" s="129"/>
    </row>
    <row r="4581" spans="15:17" x14ac:dyDescent="0.25">
      <c r="O4581" s="129"/>
      <c r="P4581" s="129"/>
      <c r="Q4581" s="129"/>
    </row>
    <row r="4582" spans="15:17" x14ac:dyDescent="0.25">
      <c r="O4582" s="129"/>
      <c r="P4582" s="129"/>
      <c r="Q4582" s="129"/>
    </row>
    <row r="4583" spans="15:17" x14ac:dyDescent="0.25">
      <c r="O4583" s="129"/>
      <c r="P4583" s="129"/>
      <c r="Q4583" s="129"/>
    </row>
    <row r="4584" spans="15:17" x14ac:dyDescent="0.25">
      <c r="O4584" s="129"/>
      <c r="P4584" s="129"/>
      <c r="Q4584" s="129"/>
    </row>
    <row r="4585" spans="15:17" x14ac:dyDescent="0.25">
      <c r="O4585" s="129"/>
      <c r="P4585" s="129"/>
      <c r="Q4585" s="129"/>
    </row>
    <row r="4586" spans="15:17" x14ac:dyDescent="0.25">
      <c r="O4586" s="129"/>
      <c r="P4586" s="129"/>
      <c r="Q4586" s="129"/>
    </row>
    <row r="4587" spans="15:17" x14ac:dyDescent="0.25">
      <c r="O4587" s="129"/>
      <c r="P4587" s="129"/>
      <c r="Q4587" s="129"/>
    </row>
    <row r="4588" spans="15:17" x14ac:dyDescent="0.25">
      <c r="O4588" s="129"/>
      <c r="P4588" s="129"/>
      <c r="Q4588" s="129"/>
    </row>
    <row r="4589" spans="15:17" x14ac:dyDescent="0.25">
      <c r="O4589" s="129"/>
      <c r="P4589" s="129"/>
      <c r="Q4589" s="129"/>
    </row>
    <row r="4590" spans="15:17" x14ac:dyDescent="0.25">
      <c r="O4590" s="129"/>
      <c r="P4590" s="129"/>
      <c r="Q4590" s="129"/>
    </row>
    <row r="4591" spans="15:17" x14ac:dyDescent="0.25">
      <c r="O4591" s="129"/>
      <c r="P4591" s="129"/>
      <c r="Q4591" s="129"/>
    </row>
    <row r="4592" spans="15:17" x14ac:dyDescent="0.25">
      <c r="O4592" s="129"/>
      <c r="P4592" s="129"/>
      <c r="Q4592" s="129"/>
    </row>
    <row r="4593" spans="15:17" x14ac:dyDescent="0.25">
      <c r="O4593" s="129"/>
      <c r="P4593" s="129"/>
      <c r="Q4593" s="129"/>
    </row>
    <row r="4594" spans="15:17" x14ac:dyDescent="0.25">
      <c r="O4594" s="129"/>
      <c r="P4594" s="129"/>
      <c r="Q4594" s="129"/>
    </row>
    <row r="4595" spans="15:17" x14ac:dyDescent="0.25">
      <c r="O4595" s="129"/>
      <c r="P4595" s="129"/>
      <c r="Q4595" s="129"/>
    </row>
    <row r="4596" spans="15:17" x14ac:dyDescent="0.25">
      <c r="O4596" s="129"/>
      <c r="P4596" s="129"/>
      <c r="Q4596" s="129"/>
    </row>
    <row r="4597" spans="15:17" x14ac:dyDescent="0.25">
      <c r="O4597" s="129"/>
      <c r="P4597" s="129"/>
      <c r="Q4597" s="129"/>
    </row>
    <row r="4598" spans="15:17" x14ac:dyDescent="0.25">
      <c r="O4598" s="129"/>
      <c r="P4598" s="129"/>
      <c r="Q4598" s="129"/>
    </row>
    <row r="4599" spans="15:17" x14ac:dyDescent="0.25">
      <c r="O4599" s="129"/>
      <c r="P4599" s="129"/>
      <c r="Q4599" s="129"/>
    </row>
    <row r="4600" spans="15:17" x14ac:dyDescent="0.25">
      <c r="O4600" s="129"/>
      <c r="P4600" s="129"/>
      <c r="Q4600" s="129"/>
    </row>
    <row r="4601" spans="15:17" x14ac:dyDescent="0.25">
      <c r="O4601" s="129"/>
      <c r="P4601" s="129"/>
      <c r="Q4601" s="129"/>
    </row>
    <row r="4602" spans="15:17" x14ac:dyDescent="0.25">
      <c r="O4602" s="129"/>
      <c r="P4602" s="129"/>
      <c r="Q4602" s="129"/>
    </row>
    <row r="4603" spans="15:17" x14ac:dyDescent="0.25">
      <c r="O4603" s="129"/>
      <c r="P4603" s="129"/>
      <c r="Q4603" s="129"/>
    </row>
    <row r="4604" spans="15:17" x14ac:dyDescent="0.25">
      <c r="O4604" s="129"/>
      <c r="P4604" s="129"/>
      <c r="Q4604" s="129"/>
    </row>
    <row r="4605" spans="15:17" x14ac:dyDescent="0.25">
      <c r="O4605" s="129"/>
      <c r="P4605" s="129"/>
      <c r="Q4605" s="129"/>
    </row>
    <row r="4606" spans="15:17" x14ac:dyDescent="0.25">
      <c r="O4606" s="129"/>
      <c r="P4606" s="129"/>
      <c r="Q4606" s="129"/>
    </row>
    <row r="4607" spans="15:17" x14ac:dyDescent="0.25">
      <c r="O4607" s="129"/>
      <c r="P4607" s="129"/>
      <c r="Q4607" s="129"/>
    </row>
    <row r="4608" spans="15:17" x14ac:dyDescent="0.25">
      <c r="O4608" s="129"/>
      <c r="P4608" s="129"/>
      <c r="Q4608" s="129"/>
    </row>
    <row r="4609" spans="15:17" x14ac:dyDescent="0.25">
      <c r="O4609" s="129"/>
      <c r="P4609" s="129"/>
      <c r="Q4609" s="129"/>
    </row>
    <row r="4610" spans="15:17" x14ac:dyDescent="0.25">
      <c r="O4610" s="129"/>
      <c r="P4610" s="129"/>
      <c r="Q4610" s="129"/>
    </row>
    <row r="4611" spans="15:17" x14ac:dyDescent="0.25">
      <c r="O4611" s="129"/>
      <c r="P4611" s="129"/>
      <c r="Q4611" s="129"/>
    </row>
    <row r="4612" spans="15:17" x14ac:dyDescent="0.25">
      <c r="O4612" s="129"/>
      <c r="P4612" s="129"/>
      <c r="Q4612" s="129"/>
    </row>
    <row r="4613" spans="15:17" x14ac:dyDescent="0.25">
      <c r="O4613" s="129"/>
      <c r="P4613" s="129"/>
      <c r="Q4613" s="129"/>
    </row>
    <row r="4614" spans="15:17" x14ac:dyDescent="0.25">
      <c r="O4614" s="129"/>
      <c r="P4614" s="129"/>
      <c r="Q4614" s="129"/>
    </row>
    <row r="4615" spans="15:17" x14ac:dyDescent="0.25">
      <c r="O4615" s="129"/>
      <c r="P4615" s="129"/>
      <c r="Q4615" s="129"/>
    </row>
    <row r="4616" spans="15:17" x14ac:dyDescent="0.25">
      <c r="O4616" s="129"/>
      <c r="P4616" s="129"/>
      <c r="Q4616" s="129"/>
    </row>
    <row r="4617" spans="15:17" x14ac:dyDescent="0.25">
      <c r="O4617" s="129"/>
      <c r="P4617" s="129"/>
      <c r="Q4617" s="129"/>
    </row>
    <row r="4618" spans="15:17" x14ac:dyDescent="0.25">
      <c r="O4618" s="129"/>
      <c r="P4618" s="129"/>
      <c r="Q4618" s="129"/>
    </row>
    <row r="4619" spans="15:17" x14ac:dyDescent="0.25">
      <c r="O4619" s="129"/>
      <c r="P4619" s="129"/>
      <c r="Q4619" s="129"/>
    </row>
    <row r="4620" spans="15:17" x14ac:dyDescent="0.25">
      <c r="O4620" s="129"/>
      <c r="P4620" s="129"/>
      <c r="Q4620" s="129"/>
    </row>
    <row r="4621" spans="15:17" x14ac:dyDescent="0.25">
      <c r="O4621" s="129"/>
      <c r="P4621" s="129"/>
      <c r="Q4621" s="129"/>
    </row>
    <row r="4622" spans="15:17" x14ac:dyDescent="0.25">
      <c r="O4622" s="129"/>
      <c r="P4622" s="129"/>
      <c r="Q4622" s="129"/>
    </row>
    <row r="4623" spans="15:17" x14ac:dyDescent="0.25">
      <c r="O4623" s="129"/>
      <c r="P4623" s="129"/>
      <c r="Q4623" s="129"/>
    </row>
    <row r="4624" spans="15:17" x14ac:dyDescent="0.25">
      <c r="O4624" s="129"/>
      <c r="P4624" s="129"/>
      <c r="Q4624" s="129"/>
    </row>
    <row r="4625" spans="15:17" x14ac:dyDescent="0.25">
      <c r="O4625" s="129"/>
      <c r="P4625" s="129"/>
      <c r="Q4625" s="129"/>
    </row>
    <row r="4626" spans="15:17" x14ac:dyDescent="0.25">
      <c r="O4626" s="129"/>
      <c r="P4626" s="129"/>
      <c r="Q4626" s="129"/>
    </row>
    <row r="4627" spans="15:17" x14ac:dyDescent="0.25">
      <c r="O4627" s="129"/>
      <c r="P4627" s="129"/>
      <c r="Q4627" s="129"/>
    </row>
    <row r="4628" spans="15:17" x14ac:dyDescent="0.25">
      <c r="O4628" s="129"/>
      <c r="P4628" s="129"/>
      <c r="Q4628" s="129"/>
    </row>
    <row r="4629" spans="15:17" x14ac:dyDescent="0.25">
      <c r="O4629" s="129"/>
      <c r="P4629" s="129"/>
      <c r="Q4629" s="129"/>
    </row>
    <row r="4630" spans="15:17" x14ac:dyDescent="0.25">
      <c r="O4630" s="129"/>
      <c r="P4630" s="129"/>
      <c r="Q4630" s="129"/>
    </row>
    <row r="4631" spans="15:17" x14ac:dyDescent="0.25">
      <c r="O4631" s="129"/>
      <c r="P4631" s="129"/>
      <c r="Q4631" s="129"/>
    </row>
    <row r="4632" spans="15:17" x14ac:dyDescent="0.25">
      <c r="O4632" s="129"/>
      <c r="P4632" s="129"/>
      <c r="Q4632" s="129"/>
    </row>
    <row r="4633" spans="15:17" x14ac:dyDescent="0.25">
      <c r="O4633" s="129"/>
      <c r="P4633" s="129"/>
      <c r="Q4633" s="129"/>
    </row>
    <row r="4634" spans="15:17" x14ac:dyDescent="0.25">
      <c r="O4634" s="129"/>
      <c r="P4634" s="129"/>
      <c r="Q4634" s="129"/>
    </row>
    <row r="4635" spans="15:17" x14ac:dyDescent="0.25">
      <c r="O4635" s="129"/>
      <c r="P4635" s="129"/>
      <c r="Q4635" s="129"/>
    </row>
    <row r="4636" spans="15:17" x14ac:dyDescent="0.25">
      <c r="O4636" s="129"/>
      <c r="P4636" s="129"/>
      <c r="Q4636" s="129"/>
    </row>
    <row r="4637" spans="15:17" x14ac:dyDescent="0.25">
      <c r="O4637" s="129"/>
      <c r="P4637" s="129"/>
      <c r="Q4637" s="129"/>
    </row>
    <row r="4638" spans="15:17" x14ac:dyDescent="0.25">
      <c r="O4638" s="129"/>
      <c r="P4638" s="129"/>
      <c r="Q4638" s="129"/>
    </row>
    <row r="4639" spans="15:17" x14ac:dyDescent="0.25">
      <c r="O4639" s="129"/>
      <c r="P4639" s="129"/>
      <c r="Q4639" s="129"/>
    </row>
    <row r="4640" spans="15:17" x14ac:dyDescent="0.25">
      <c r="O4640" s="129"/>
      <c r="P4640" s="129"/>
      <c r="Q4640" s="129"/>
    </row>
    <row r="4641" spans="15:17" x14ac:dyDescent="0.25">
      <c r="O4641" s="129"/>
      <c r="P4641" s="129"/>
      <c r="Q4641" s="129"/>
    </row>
    <row r="4642" spans="15:17" x14ac:dyDescent="0.25">
      <c r="O4642" s="129"/>
      <c r="P4642" s="129"/>
      <c r="Q4642" s="129"/>
    </row>
    <row r="4643" spans="15:17" x14ac:dyDescent="0.25">
      <c r="O4643" s="129"/>
      <c r="P4643" s="129"/>
      <c r="Q4643" s="129"/>
    </row>
    <row r="4644" spans="15:17" x14ac:dyDescent="0.25">
      <c r="O4644" s="129"/>
      <c r="P4644" s="129"/>
      <c r="Q4644" s="129"/>
    </row>
    <row r="4645" spans="15:17" x14ac:dyDescent="0.25">
      <c r="O4645" s="129"/>
      <c r="P4645" s="129"/>
      <c r="Q4645" s="129"/>
    </row>
    <row r="4646" spans="15:17" x14ac:dyDescent="0.25">
      <c r="O4646" s="129"/>
      <c r="P4646" s="129"/>
      <c r="Q4646" s="129"/>
    </row>
    <row r="4647" spans="15:17" x14ac:dyDescent="0.25">
      <c r="O4647" s="129"/>
      <c r="P4647" s="129"/>
      <c r="Q4647" s="129"/>
    </row>
    <row r="4648" spans="15:17" x14ac:dyDescent="0.25">
      <c r="O4648" s="129"/>
      <c r="P4648" s="129"/>
      <c r="Q4648" s="129"/>
    </row>
    <row r="4649" spans="15:17" x14ac:dyDescent="0.25">
      <c r="O4649" s="129"/>
      <c r="P4649" s="129"/>
      <c r="Q4649" s="129"/>
    </row>
    <row r="4650" spans="15:17" x14ac:dyDescent="0.25">
      <c r="O4650" s="129"/>
      <c r="P4650" s="129"/>
      <c r="Q4650" s="129"/>
    </row>
    <row r="4651" spans="15:17" x14ac:dyDescent="0.25">
      <c r="O4651" s="129"/>
      <c r="P4651" s="129"/>
      <c r="Q4651" s="129"/>
    </row>
    <row r="4652" spans="15:17" x14ac:dyDescent="0.25">
      <c r="O4652" s="129"/>
      <c r="P4652" s="129"/>
      <c r="Q4652" s="129"/>
    </row>
    <row r="4653" spans="15:17" x14ac:dyDescent="0.25">
      <c r="O4653" s="129"/>
      <c r="P4653" s="129"/>
      <c r="Q4653" s="129"/>
    </row>
    <row r="4654" spans="15:17" x14ac:dyDescent="0.25">
      <c r="O4654" s="129"/>
      <c r="P4654" s="129"/>
      <c r="Q4654" s="129"/>
    </row>
    <row r="4655" spans="15:17" x14ac:dyDescent="0.25">
      <c r="O4655" s="129"/>
      <c r="P4655" s="129"/>
      <c r="Q4655" s="129"/>
    </row>
    <row r="4656" spans="15:17" x14ac:dyDescent="0.25">
      <c r="O4656" s="129"/>
      <c r="P4656" s="129"/>
      <c r="Q4656" s="129"/>
    </row>
    <row r="4657" spans="15:17" x14ac:dyDescent="0.25">
      <c r="O4657" s="129"/>
      <c r="P4657" s="129"/>
      <c r="Q4657" s="129"/>
    </row>
    <row r="4658" spans="15:17" x14ac:dyDescent="0.25">
      <c r="O4658" s="129"/>
      <c r="P4658" s="129"/>
      <c r="Q4658" s="129"/>
    </row>
    <row r="4659" spans="15:17" x14ac:dyDescent="0.25">
      <c r="O4659" s="129"/>
      <c r="P4659" s="129"/>
      <c r="Q4659" s="129"/>
    </row>
    <row r="4660" spans="15:17" x14ac:dyDescent="0.25">
      <c r="O4660" s="129"/>
      <c r="P4660" s="129"/>
      <c r="Q4660" s="129"/>
    </row>
    <row r="4661" spans="15:17" x14ac:dyDescent="0.25">
      <c r="O4661" s="129"/>
      <c r="P4661" s="129"/>
      <c r="Q4661" s="129"/>
    </row>
    <row r="4662" spans="15:17" x14ac:dyDescent="0.25">
      <c r="O4662" s="129"/>
      <c r="P4662" s="129"/>
      <c r="Q4662" s="129"/>
    </row>
    <row r="4663" spans="15:17" x14ac:dyDescent="0.25">
      <c r="O4663" s="129"/>
      <c r="P4663" s="129"/>
      <c r="Q4663" s="129"/>
    </row>
    <row r="4664" spans="15:17" x14ac:dyDescent="0.25">
      <c r="O4664" s="129"/>
      <c r="P4664" s="129"/>
      <c r="Q4664" s="129"/>
    </row>
    <row r="4665" spans="15:17" x14ac:dyDescent="0.25">
      <c r="O4665" s="129"/>
      <c r="P4665" s="129"/>
      <c r="Q4665" s="129"/>
    </row>
    <row r="4666" spans="15:17" x14ac:dyDescent="0.25">
      <c r="O4666" s="129"/>
      <c r="P4666" s="129"/>
      <c r="Q4666" s="129"/>
    </row>
    <row r="4667" spans="15:17" x14ac:dyDescent="0.25">
      <c r="O4667" s="129"/>
      <c r="P4667" s="129"/>
      <c r="Q4667" s="129"/>
    </row>
    <row r="4668" spans="15:17" x14ac:dyDescent="0.25">
      <c r="O4668" s="129"/>
      <c r="P4668" s="129"/>
      <c r="Q4668" s="129"/>
    </row>
    <row r="4669" spans="15:17" x14ac:dyDescent="0.25">
      <c r="O4669" s="129"/>
      <c r="P4669" s="129"/>
      <c r="Q4669" s="129"/>
    </row>
    <row r="4670" spans="15:17" x14ac:dyDescent="0.25">
      <c r="O4670" s="129"/>
      <c r="P4670" s="129"/>
      <c r="Q4670" s="129"/>
    </row>
    <row r="4671" spans="15:17" x14ac:dyDescent="0.25">
      <c r="O4671" s="129"/>
      <c r="P4671" s="129"/>
      <c r="Q4671" s="129"/>
    </row>
    <row r="4672" spans="15:17" x14ac:dyDescent="0.25">
      <c r="O4672" s="129"/>
      <c r="P4672" s="129"/>
      <c r="Q4672" s="129"/>
    </row>
    <row r="4673" spans="15:17" x14ac:dyDescent="0.25">
      <c r="O4673" s="129"/>
      <c r="P4673" s="129"/>
      <c r="Q4673" s="129"/>
    </row>
    <row r="4674" spans="15:17" x14ac:dyDescent="0.25">
      <c r="O4674" s="129"/>
      <c r="P4674" s="129"/>
      <c r="Q4674" s="129"/>
    </row>
    <row r="4675" spans="15:17" x14ac:dyDescent="0.25">
      <c r="O4675" s="129"/>
      <c r="P4675" s="129"/>
      <c r="Q4675" s="129"/>
    </row>
    <row r="4676" spans="15:17" x14ac:dyDescent="0.25">
      <c r="O4676" s="129"/>
      <c r="P4676" s="129"/>
      <c r="Q4676" s="129"/>
    </row>
    <row r="4677" spans="15:17" x14ac:dyDescent="0.25">
      <c r="O4677" s="129"/>
      <c r="P4677" s="129"/>
      <c r="Q4677" s="129"/>
    </row>
    <row r="4678" spans="15:17" x14ac:dyDescent="0.25">
      <c r="O4678" s="129"/>
      <c r="P4678" s="129"/>
      <c r="Q4678" s="129"/>
    </row>
    <row r="4679" spans="15:17" x14ac:dyDescent="0.25">
      <c r="O4679" s="129"/>
      <c r="P4679" s="129"/>
      <c r="Q4679" s="129"/>
    </row>
    <row r="4680" spans="15:17" x14ac:dyDescent="0.25">
      <c r="O4680" s="129"/>
      <c r="P4680" s="129"/>
      <c r="Q4680" s="129"/>
    </row>
    <row r="4681" spans="15:17" x14ac:dyDescent="0.25">
      <c r="O4681" s="129"/>
      <c r="P4681" s="129"/>
      <c r="Q4681" s="129"/>
    </row>
    <row r="4682" spans="15:17" x14ac:dyDescent="0.25">
      <c r="O4682" s="129"/>
      <c r="P4682" s="129"/>
      <c r="Q4682" s="129"/>
    </row>
    <row r="4683" spans="15:17" x14ac:dyDescent="0.25">
      <c r="O4683" s="129"/>
      <c r="P4683" s="129"/>
      <c r="Q4683" s="129"/>
    </row>
    <row r="4684" spans="15:17" x14ac:dyDescent="0.25">
      <c r="O4684" s="129"/>
      <c r="P4684" s="129"/>
      <c r="Q4684" s="129"/>
    </row>
    <row r="4685" spans="15:17" x14ac:dyDescent="0.25">
      <c r="O4685" s="129"/>
      <c r="P4685" s="129"/>
      <c r="Q4685" s="129"/>
    </row>
    <row r="4686" spans="15:17" x14ac:dyDescent="0.25">
      <c r="O4686" s="129"/>
      <c r="P4686" s="129"/>
      <c r="Q4686" s="129"/>
    </row>
    <row r="4687" spans="15:17" x14ac:dyDescent="0.25">
      <c r="O4687" s="129"/>
      <c r="P4687" s="129"/>
      <c r="Q4687" s="129"/>
    </row>
    <row r="4688" spans="15:17" x14ac:dyDescent="0.25">
      <c r="O4688" s="129"/>
      <c r="P4688" s="129"/>
      <c r="Q4688" s="129"/>
    </row>
    <row r="4689" spans="15:17" x14ac:dyDescent="0.25">
      <c r="O4689" s="129"/>
      <c r="P4689" s="129"/>
      <c r="Q4689" s="129"/>
    </row>
    <row r="4690" spans="15:17" x14ac:dyDescent="0.25">
      <c r="O4690" s="129"/>
      <c r="P4690" s="129"/>
      <c r="Q4690" s="129"/>
    </row>
    <row r="4691" spans="15:17" x14ac:dyDescent="0.25">
      <c r="O4691" s="129"/>
      <c r="P4691" s="129"/>
      <c r="Q4691" s="129"/>
    </row>
    <row r="4692" spans="15:17" x14ac:dyDescent="0.25">
      <c r="O4692" s="129"/>
      <c r="P4692" s="129"/>
      <c r="Q4692" s="129"/>
    </row>
    <row r="4693" spans="15:17" x14ac:dyDescent="0.25">
      <c r="O4693" s="129"/>
      <c r="P4693" s="129"/>
      <c r="Q4693" s="129"/>
    </row>
    <row r="4694" spans="15:17" x14ac:dyDescent="0.25">
      <c r="O4694" s="129"/>
      <c r="P4694" s="129"/>
      <c r="Q4694" s="129"/>
    </row>
    <row r="4695" spans="15:17" x14ac:dyDescent="0.25">
      <c r="O4695" s="129"/>
      <c r="P4695" s="129"/>
      <c r="Q4695" s="129"/>
    </row>
    <row r="4696" spans="15:17" x14ac:dyDescent="0.25">
      <c r="O4696" s="129"/>
      <c r="P4696" s="129"/>
      <c r="Q4696" s="129"/>
    </row>
    <row r="4697" spans="15:17" x14ac:dyDescent="0.25">
      <c r="O4697" s="129"/>
      <c r="P4697" s="129"/>
      <c r="Q4697" s="129"/>
    </row>
    <row r="4698" spans="15:17" x14ac:dyDescent="0.25">
      <c r="O4698" s="129"/>
      <c r="P4698" s="129"/>
      <c r="Q4698" s="129"/>
    </row>
    <row r="4699" spans="15:17" x14ac:dyDescent="0.25">
      <c r="O4699" s="129"/>
      <c r="P4699" s="129"/>
      <c r="Q4699" s="129"/>
    </row>
    <row r="4700" spans="15:17" x14ac:dyDescent="0.25">
      <c r="O4700" s="129"/>
      <c r="P4700" s="129"/>
      <c r="Q4700" s="129"/>
    </row>
    <row r="4701" spans="15:17" x14ac:dyDescent="0.25">
      <c r="O4701" s="129"/>
      <c r="P4701" s="129"/>
      <c r="Q4701" s="129"/>
    </row>
    <row r="4702" spans="15:17" x14ac:dyDescent="0.25">
      <c r="O4702" s="129"/>
      <c r="P4702" s="129"/>
      <c r="Q4702" s="129"/>
    </row>
    <row r="4703" spans="15:17" x14ac:dyDescent="0.25">
      <c r="O4703" s="129"/>
      <c r="P4703" s="129"/>
      <c r="Q4703" s="129"/>
    </row>
    <row r="4704" spans="15:17" x14ac:dyDescent="0.25">
      <c r="O4704" s="129"/>
      <c r="P4704" s="129"/>
      <c r="Q4704" s="129"/>
    </row>
    <row r="4705" spans="15:17" x14ac:dyDescent="0.25">
      <c r="O4705" s="129"/>
      <c r="P4705" s="129"/>
      <c r="Q4705" s="129"/>
    </row>
    <row r="4706" spans="15:17" x14ac:dyDescent="0.25">
      <c r="O4706" s="129"/>
      <c r="P4706" s="129"/>
      <c r="Q4706" s="129"/>
    </row>
    <row r="4707" spans="15:17" x14ac:dyDescent="0.25">
      <c r="O4707" s="129"/>
      <c r="P4707" s="129"/>
      <c r="Q4707" s="129"/>
    </row>
    <row r="4708" spans="15:17" x14ac:dyDescent="0.25">
      <c r="O4708" s="129"/>
      <c r="P4708" s="129"/>
      <c r="Q4708" s="129"/>
    </row>
    <row r="4709" spans="15:17" x14ac:dyDescent="0.25">
      <c r="O4709" s="129"/>
      <c r="P4709" s="129"/>
      <c r="Q4709" s="129"/>
    </row>
    <row r="4710" spans="15:17" x14ac:dyDescent="0.25">
      <c r="O4710" s="129"/>
      <c r="P4710" s="129"/>
      <c r="Q4710" s="129"/>
    </row>
    <row r="4711" spans="15:17" x14ac:dyDescent="0.25">
      <c r="O4711" s="129"/>
      <c r="P4711" s="129"/>
      <c r="Q4711" s="129"/>
    </row>
    <row r="4712" spans="15:17" x14ac:dyDescent="0.25">
      <c r="O4712" s="129"/>
      <c r="P4712" s="129"/>
      <c r="Q4712" s="129"/>
    </row>
    <row r="4713" spans="15:17" x14ac:dyDescent="0.25">
      <c r="O4713" s="129"/>
      <c r="P4713" s="129"/>
      <c r="Q4713" s="129"/>
    </row>
    <row r="4714" spans="15:17" x14ac:dyDescent="0.25">
      <c r="O4714" s="129"/>
      <c r="P4714" s="129"/>
      <c r="Q4714" s="129"/>
    </row>
    <row r="4715" spans="15:17" x14ac:dyDescent="0.25">
      <c r="O4715" s="129"/>
      <c r="P4715" s="129"/>
      <c r="Q4715" s="129"/>
    </row>
    <row r="4716" spans="15:17" x14ac:dyDescent="0.25">
      <c r="O4716" s="129"/>
      <c r="P4716" s="129"/>
      <c r="Q4716" s="129"/>
    </row>
    <row r="4717" spans="15:17" x14ac:dyDescent="0.25">
      <c r="O4717" s="129"/>
      <c r="P4717" s="129"/>
      <c r="Q4717" s="129"/>
    </row>
    <row r="4718" spans="15:17" x14ac:dyDescent="0.25">
      <c r="O4718" s="129"/>
      <c r="P4718" s="129"/>
      <c r="Q4718" s="129"/>
    </row>
    <row r="4719" spans="15:17" x14ac:dyDescent="0.25">
      <c r="O4719" s="129"/>
      <c r="P4719" s="129"/>
      <c r="Q4719" s="129"/>
    </row>
    <row r="4720" spans="15:17" x14ac:dyDescent="0.25">
      <c r="O4720" s="129"/>
      <c r="P4720" s="129"/>
      <c r="Q4720" s="129"/>
    </row>
    <row r="4721" spans="15:17" x14ac:dyDescent="0.25">
      <c r="O4721" s="129"/>
      <c r="P4721" s="129"/>
      <c r="Q4721" s="129"/>
    </row>
    <row r="4722" spans="15:17" x14ac:dyDescent="0.25">
      <c r="O4722" s="129"/>
      <c r="P4722" s="129"/>
      <c r="Q4722" s="129"/>
    </row>
    <row r="4723" spans="15:17" x14ac:dyDescent="0.25">
      <c r="O4723" s="129"/>
      <c r="P4723" s="129"/>
      <c r="Q4723" s="129"/>
    </row>
    <row r="4724" spans="15:17" x14ac:dyDescent="0.25">
      <c r="O4724" s="129"/>
      <c r="P4724" s="129"/>
      <c r="Q4724" s="129"/>
    </row>
    <row r="4725" spans="15:17" x14ac:dyDescent="0.25">
      <c r="O4725" s="129"/>
      <c r="P4725" s="129"/>
      <c r="Q4725" s="129"/>
    </row>
    <row r="4726" spans="15:17" x14ac:dyDescent="0.25">
      <c r="O4726" s="129"/>
      <c r="P4726" s="129"/>
      <c r="Q4726" s="129"/>
    </row>
    <row r="4727" spans="15:17" x14ac:dyDescent="0.25">
      <c r="O4727" s="129"/>
      <c r="P4727" s="129"/>
      <c r="Q4727" s="129"/>
    </row>
    <row r="4728" spans="15:17" x14ac:dyDescent="0.25">
      <c r="O4728" s="129"/>
      <c r="P4728" s="129"/>
      <c r="Q4728" s="129"/>
    </row>
    <row r="4729" spans="15:17" x14ac:dyDescent="0.25">
      <c r="O4729" s="129"/>
      <c r="P4729" s="129"/>
      <c r="Q4729" s="129"/>
    </row>
    <row r="4730" spans="15:17" x14ac:dyDescent="0.25">
      <c r="O4730" s="129"/>
      <c r="P4730" s="129"/>
      <c r="Q4730" s="129"/>
    </row>
    <row r="4731" spans="15:17" x14ac:dyDescent="0.25">
      <c r="O4731" s="129"/>
      <c r="P4731" s="129"/>
      <c r="Q4731" s="129"/>
    </row>
    <row r="4732" spans="15:17" x14ac:dyDescent="0.25">
      <c r="O4732" s="129"/>
      <c r="P4732" s="129"/>
      <c r="Q4732" s="129"/>
    </row>
    <row r="4733" spans="15:17" x14ac:dyDescent="0.25">
      <c r="O4733" s="129"/>
      <c r="P4733" s="129"/>
      <c r="Q4733" s="129"/>
    </row>
    <row r="4734" spans="15:17" x14ac:dyDescent="0.25">
      <c r="O4734" s="129"/>
      <c r="P4734" s="129"/>
      <c r="Q4734" s="129"/>
    </row>
    <row r="4735" spans="15:17" x14ac:dyDescent="0.25">
      <c r="O4735" s="129"/>
      <c r="P4735" s="129"/>
      <c r="Q4735" s="129"/>
    </row>
    <row r="4736" spans="15:17" x14ac:dyDescent="0.25">
      <c r="O4736" s="129"/>
      <c r="P4736" s="129"/>
      <c r="Q4736" s="129"/>
    </row>
    <row r="4737" spans="15:17" x14ac:dyDescent="0.25">
      <c r="O4737" s="129"/>
      <c r="P4737" s="129"/>
      <c r="Q4737" s="129"/>
    </row>
    <row r="4738" spans="15:17" x14ac:dyDescent="0.25">
      <c r="O4738" s="129"/>
      <c r="P4738" s="129"/>
      <c r="Q4738" s="129"/>
    </row>
    <row r="4739" spans="15:17" x14ac:dyDescent="0.25">
      <c r="O4739" s="129"/>
      <c r="P4739" s="129"/>
      <c r="Q4739" s="129"/>
    </row>
    <row r="4740" spans="15:17" x14ac:dyDescent="0.25">
      <c r="O4740" s="129"/>
      <c r="P4740" s="129"/>
      <c r="Q4740" s="129"/>
    </row>
    <row r="4741" spans="15:17" x14ac:dyDescent="0.25">
      <c r="O4741" s="129"/>
      <c r="P4741" s="129"/>
      <c r="Q4741" s="129"/>
    </row>
    <row r="4742" spans="15:17" x14ac:dyDescent="0.25">
      <c r="O4742" s="129"/>
      <c r="P4742" s="129"/>
      <c r="Q4742" s="129"/>
    </row>
    <row r="4743" spans="15:17" x14ac:dyDescent="0.25">
      <c r="O4743" s="129"/>
      <c r="P4743" s="129"/>
      <c r="Q4743" s="129"/>
    </row>
    <row r="4744" spans="15:17" x14ac:dyDescent="0.25">
      <c r="O4744" s="129"/>
      <c r="P4744" s="129"/>
      <c r="Q4744" s="129"/>
    </row>
    <row r="4745" spans="15:17" x14ac:dyDescent="0.25">
      <c r="O4745" s="129"/>
      <c r="P4745" s="129"/>
      <c r="Q4745" s="129"/>
    </row>
    <row r="4746" spans="15:17" x14ac:dyDescent="0.25">
      <c r="O4746" s="129"/>
      <c r="P4746" s="129"/>
      <c r="Q4746" s="129"/>
    </row>
    <row r="4747" spans="15:17" x14ac:dyDescent="0.25">
      <c r="O4747" s="129"/>
      <c r="P4747" s="129"/>
      <c r="Q4747" s="129"/>
    </row>
    <row r="4748" spans="15:17" x14ac:dyDescent="0.25">
      <c r="O4748" s="129"/>
      <c r="P4748" s="129"/>
      <c r="Q4748" s="129"/>
    </row>
    <row r="4749" spans="15:17" x14ac:dyDescent="0.25">
      <c r="O4749" s="129"/>
      <c r="P4749" s="129"/>
      <c r="Q4749" s="129"/>
    </row>
    <row r="4750" spans="15:17" x14ac:dyDescent="0.25">
      <c r="O4750" s="129"/>
      <c r="P4750" s="129"/>
      <c r="Q4750" s="129"/>
    </row>
    <row r="4751" spans="15:17" x14ac:dyDescent="0.25">
      <c r="O4751" s="129"/>
      <c r="P4751" s="129"/>
      <c r="Q4751" s="129"/>
    </row>
    <row r="4752" spans="15:17" x14ac:dyDescent="0.25">
      <c r="O4752" s="129"/>
      <c r="P4752" s="129"/>
      <c r="Q4752" s="129"/>
    </row>
    <row r="4753" spans="15:17" x14ac:dyDescent="0.25">
      <c r="O4753" s="129"/>
      <c r="P4753" s="129"/>
      <c r="Q4753" s="129"/>
    </row>
    <row r="4754" spans="15:17" x14ac:dyDescent="0.25">
      <c r="O4754" s="129"/>
      <c r="P4754" s="129"/>
      <c r="Q4754" s="129"/>
    </row>
    <row r="4755" spans="15:17" x14ac:dyDescent="0.25">
      <c r="O4755" s="129"/>
      <c r="P4755" s="129"/>
      <c r="Q4755" s="129"/>
    </row>
    <row r="4756" spans="15:17" x14ac:dyDescent="0.25">
      <c r="O4756" s="129"/>
      <c r="P4756" s="129"/>
      <c r="Q4756" s="129"/>
    </row>
    <row r="4757" spans="15:17" x14ac:dyDescent="0.25">
      <c r="O4757" s="129"/>
      <c r="P4757" s="129"/>
      <c r="Q4757" s="129"/>
    </row>
    <row r="4758" spans="15:17" x14ac:dyDescent="0.25">
      <c r="O4758" s="129"/>
      <c r="P4758" s="129"/>
      <c r="Q4758" s="129"/>
    </row>
    <row r="4759" spans="15:17" x14ac:dyDescent="0.25">
      <c r="O4759" s="129"/>
      <c r="P4759" s="129"/>
      <c r="Q4759" s="129"/>
    </row>
    <row r="4760" spans="15:17" x14ac:dyDescent="0.25">
      <c r="O4760" s="129"/>
      <c r="P4760" s="129"/>
      <c r="Q4760" s="129"/>
    </row>
    <row r="4761" spans="15:17" x14ac:dyDescent="0.25">
      <c r="O4761" s="129"/>
      <c r="P4761" s="129"/>
      <c r="Q4761" s="129"/>
    </row>
    <row r="4762" spans="15:17" x14ac:dyDescent="0.25">
      <c r="O4762" s="129"/>
      <c r="P4762" s="129"/>
      <c r="Q4762" s="129"/>
    </row>
    <row r="4763" spans="15:17" x14ac:dyDescent="0.25">
      <c r="O4763" s="129"/>
      <c r="P4763" s="129"/>
      <c r="Q4763" s="129"/>
    </row>
    <row r="4764" spans="15:17" x14ac:dyDescent="0.25">
      <c r="O4764" s="129"/>
      <c r="P4764" s="129"/>
      <c r="Q4764" s="129"/>
    </row>
    <row r="4765" spans="15:17" x14ac:dyDescent="0.25">
      <c r="O4765" s="129"/>
      <c r="P4765" s="129"/>
      <c r="Q4765" s="129"/>
    </row>
    <row r="4766" spans="15:17" x14ac:dyDescent="0.25">
      <c r="O4766" s="129"/>
      <c r="P4766" s="129"/>
      <c r="Q4766" s="129"/>
    </row>
    <row r="4767" spans="15:17" x14ac:dyDescent="0.25">
      <c r="O4767" s="129"/>
      <c r="P4767" s="129"/>
      <c r="Q4767" s="129"/>
    </row>
    <row r="4768" spans="15:17" x14ac:dyDescent="0.25">
      <c r="O4768" s="129"/>
      <c r="P4768" s="129"/>
      <c r="Q4768" s="129"/>
    </row>
    <row r="4769" spans="15:17" x14ac:dyDescent="0.25">
      <c r="O4769" s="129"/>
      <c r="P4769" s="129"/>
      <c r="Q4769" s="129"/>
    </row>
    <row r="4770" spans="15:17" x14ac:dyDescent="0.25">
      <c r="O4770" s="129"/>
      <c r="P4770" s="129"/>
      <c r="Q4770" s="129"/>
    </row>
    <row r="4771" spans="15:17" x14ac:dyDescent="0.25">
      <c r="O4771" s="129"/>
      <c r="P4771" s="129"/>
      <c r="Q4771" s="129"/>
    </row>
    <row r="4772" spans="15:17" x14ac:dyDescent="0.25">
      <c r="O4772" s="129"/>
      <c r="P4772" s="129"/>
      <c r="Q4772" s="129"/>
    </row>
    <row r="4773" spans="15:17" x14ac:dyDescent="0.25">
      <c r="O4773" s="129"/>
      <c r="P4773" s="129"/>
      <c r="Q4773" s="129"/>
    </row>
    <row r="4774" spans="15:17" x14ac:dyDescent="0.25">
      <c r="O4774" s="129"/>
      <c r="P4774" s="129"/>
      <c r="Q4774" s="129"/>
    </row>
    <row r="4775" spans="15:17" x14ac:dyDescent="0.25">
      <c r="O4775" s="129"/>
      <c r="P4775" s="129"/>
      <c r="Q4775" s="129"/>
    </row>
    <row r="4776" spans="15:17" x14ac:dyDescent="0.25">
      <c r="O4776" s="129"/>
      <c r="P4776" s="129"/>
      <c r="Q4776" s="129"/>
    </row>
    <row r="4777" spans="15:17" x14ac:dyDescent="0.25">
      <c r="O4777" s="129"/>
      <c r="P4777" s="129"/>
      <c r="Q4777" s="129"/>
    </row>
    <row r="4778" spans="15:17" x14ac:dyDescent="0.25">
      <c r="O4778" s="129"/>
      <c r="P4778" s="129"/>
      <c r="Q4778" s="129"/>
    </row>
    <row r="4779" spans="15:17" x14ac:dyDescent="0.25">
      <c r="O4779" s="129"/>
      <c r="P4779" s="129"/>
      <c r="Q4779" s="129"/>
    </row>
    <row r="4780" spans="15:17" x14ac:dyDescent="0.25">
      <c r="O4780" s="129"/>
      <c r="P4780" s="129"/>
      <c r="Q4780" s="129"/>
    </row>
    <row r="4781" spans="15:17" x14ac:dyDescent="0.25">
      <c r="O4781" s="129"/>
      <c r="P4781" s="129"/>
      <c r="Q4781" s="129"/>
    </row>
  </sheetData>
  <phoneticPr fontId="0" type="noConversion"/>
  <dataValidations xWindow="673" yWindow="558" count="13">
    <dataValidation operator="greaterThanOrEqual" allowBlank="1" showInputMessage="1" showErrorMessage="1" error="Inserire i valori con segno positivo" promptTitle="Campo descrittivo" prompt="Indicare la/le attività svolte." sqref="P7:P9 P11 I7:I14"/>
    <dataValidation operator="greaterThanOrEqual" allowBlank="1" showInputMessage="1" showErrorMessage="1" error="Inserire i valori con segno positivo" promptTitle="Campo descrittivo" prompt="Inserire una descrizione sintetica della/e attività effettivamente svolta/e." sqref="I6"/>
    <dataValidation type="list" allowBlank="1" showInputMessage="1" showErrorMessage="1" sqref="E6:E14">
      <formula1>$O$64:$O$220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K14">
      <formula1>$N$64:$N$65</formula1>
    </dataValidation>
    <dataValidation type="decimal" allowBlank="1" showInputMessage="1" showErrorMessage="1" error="Inserire valori tra 0 e 100%, con decimali" promptTitle="Campo numerico" prompt="Inserire valori comprensivi di decimali." sqref="H6:H14">
      <formula1>0</formula1>
      <formula2>100</formula2>
    </dataValidation>
    <dataValidation type="list" operator="greaterThanOrEqual" allowBlank="1" showInputMessage="1" showErrorMessage="1" prompt="Indicare se la partecipazione detenuta dall'amministrazione è di controllo ai sensi dell'art. 2359 c.c." sqref="J6:J14">
      <formula1>$N$64:$N$65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4">
      <formula1>$N$64:$N$65</formula1>
    </dataValidation>
    <dataValidation type="list" operator="greaterThanOrEqual" allowBlank="1" showInputMessage="1" showErrorMessage="1" prompt="Selezionare lo stato dal menù a tendina." sqref="F6:F14">
      <formula1>$N$66:$N$71</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formula1>$O$64:$O$220</formula1>
    </dataValidation>
  </dataValidations>
  <printOptions horizontalCentered="1"/>
  <pageMargins left="0.19685039370078741" right="0.19685039370078741" top="0.39370078740157483" bottom="0.39370078740157483" header="0.19685039370078741" footer="0.19685039370078741"/>
  <pageSetup paperSize="8"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45"/>
  <sheetViews>
    <sheetView showGridLines="0" topLeftCell="B1" zoomScaleNormal="100" zoomScaleSheetLayoutView="100" workbookViewId="0">
      <selection activeCell="Q6" sqref="Q6"/>
    </sheetView>
  </sheetViews>
  <sheetFormatPr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7" width="12.28515625" style="31" customWidth="1"/>
    <col min="18" max="16384" width="9.140625" style="31"/>
  </cols>
  <sheetData>
    <row r="1" spans="2:18" x14ac:dyDescent="0.25">
      <c r="B1" s="103" t="s">
        <v>101</v>
      </c>
      <c r="F1" s="118"/>
      <c r="G1" s="119"/>
    </row>
    <row r="2" spans="2:18" ht="20.100000000000001" customHeight="1" x14ac:dyDescent="0.25">
      <c r="B2" s="104" t="s">
        <v>189</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1" t="s">
        <v>93</v>
      </c>
      <c r="C4" s="181" t="s">
        <v>94</v>
      </c>
      <c r="D4" s="181" t="s">
        <v>95</v>
      </c>
      <c r="E4" s="181" t="s">
        <v>97</v>
      </c>
      <c r="F4" s="181" t="s">
        <v>299</v>
      </c>
      <c r="G4" s="181" t="s">
        <v>304</v>
      </c>
      <c r="H4" s="181" t="s">
        <v>182</v>
      </c>
      <c r="I4" s="181" t="s">
        <v>183</v>
      </c>
      <c r="J4" s="181" t="s">
        <v>121</v>
      </c>
      <c r="K4" s="181" t="s">
        <v>96</v>
      </c>
      <c r="L4" s="181" t="s">
        <v>111</v>
      </c>
      <c r="M4" s="181" t="s">
        <v>110</v>
      </c>
      <c r="N4" s="204" t="s">
        <v>98</v>
      </c>
      <c r="O4" s="181" t="s">
        <v>98</v>
      </c>
      <c r="P4" s="181" t="s">
        <v>109</v>
      </c>
    </row>
    <row r="5" spans="2:18" s="118" customFormat="1" ht="14.25" x14ac:dyDescent="0.25">
      <c r="B5" s="180" t="s">
        <v>191</v>
      </c>
      <c r="C5" s="180" t="s">
        <v>192</v>
      </c>
      <c r="D5" s="180" t="s">
        <v>193</v>
      </c>
      <c r="E5" s="180" t="s">
        <v>194</v>
      </c>
      <c r="F5" s="180" t="s">
        <v>195</v>
      </c>
      <c r="G5" s="180" t="s">
        <v>196</v>
      </c>
      <c r="H5" s="180" t="s">
        <v>197</v>
      </c>
      <c r="I5" s="180" t="s">
        <v>198</v>
      </c>
      <c r="J5" s="180" t="s">
        <v>199</v>
      </c>
      <c r="K5" s="180" t="s">
        <v>200</v>
      </c>
      <c r="L5" s="180" t="s">
        <v>205</v>
      </c>
      <c r="M5" s="180" t="s">
        <v>206</v>
      </c>
      <c r="N5" s="205" t="s">
        <v>314</v>
      </c>
      <c r="O5" s="180" t="s">
        <v>205</v>
      </c>
      <c r="P5" s="180" t="s">
        <v>206</v>
      </c>
      <c r="Q5" s="128"/>
      <c r="R5" s="128"/>
    </row>
    <row r="6" spans="2:18" ht="41.45" customHeight="1" x14ac:dyDescent="0.2">
      <c r="B6" s="110">
        <v>1</v>
      </c>
      <c r="C6" s="113" t="s">
        <v>371</v>
      </c>
      <c r="D6" s="116" t="s">
        <v>372</v>
      </c>
      <c r="E6" s="114">
        <v>2004</v>
      </c>
      <c r="F6" s="111" t="s">
        <v>300</v>
      </c>
      <c r="G6" s="114"/>
      <c r="H6" s="36" t="s">
        <v>373</v>
      </c>
      <c r="I6" s="112">
        <v>49.77</v>
      </c>
      <c r="J6" s="112">
        <v>8.93</v>
      </c>
      <c r="K6" s="115" t="s">
        <v>374</v>
      </c>
      <c r="L6" s="111" t="s">
        <v>108</v>
      </c>
      <c r="M6" s="111" t="s">
        <v>108</v>
      </c>
      <c r="N6" s="111" t="s">
        <v>108</v>
      </c>
      <c r="O6" s="111"/>
      <c r="P6" s="111"/>
      <c r="Q6" s="239" t="s">
        <v>399</v>
      </c>
    </row>
    <row r="7" spans="2:18" ht="35.1" customHeight="1" x14ac:dyDescent="0.2">
      <c r="B7" s="110">
        <v>2</v>
      </c>
      <c r="C7" s="113" t="s">
        <v>375</v>
      </c>
      <c r="D7" s="116" t="s">
        <v>376</v>
      </c>
      <c r="E7" s="114">
        <v>1995</v>
      </c>
      <c r="F7" s="111" t="s">
        <v>300</v>
      </c>
      <c r="G7" s="114"/>
      <c r="H7" s="36" t="s">
        <v>377</v>
      </c>
      <c r="I7" s="112">
        <v>88</v>
      </c>
      <c r="J7" s="112">
        <v>18.329999999999998</v>
      </c>
      <c r="K7" s="115" t="s">
        <v>378</v>
      </c>
      <c r="L7" s="111" t="s">
        <v>107</v>
      </c>
      <c r="M7" s="111" t="s">
        <v>108</v>
      </c>
      <c r="N7" s="111" t="s">
        <v>108</v>
      </c>
      <c r="O7" s="111"/>
      <c r="P7" s="111"/>
    </row>
    <row r="8" spans="2:18" ht="35.1" customHeight="1" x14ac:dyDescent="0.2">
      <c r="B8" s="110"/>
      <c r="C8" s="113"/>
      <c r="D8" s="116"/>
      <c r="E8" s="114"/>
      <c r="F8" s="111"/>
      <c r="G8" s="114"/>
      <c r="H8" s="36"/>
      <c r="I8" s="112"/>
      <c r="J8" s="112"/>
      <c r="K8" s="115"/>
      <c r="L8" s="111"/>
      <c r="M8" s="111"/>
      <c r="N8" s="111"/>
      <c r="O8" s="111"/>
      <c r="P8" s="111"/>
    </row>
    <row r="9" spans="2:18" ht="35.1" customHeight="1" x14ac:dyDescent="0.2">
      <c r="B9" s="110"/>
      <c r="C9" s="113"/>
      <c r="D9" s="116"/>
      <c r="E9" s="114"/>
      <c r="F9" s="111"/>
      <c r="G9" s="114"/>
      <c r="H9" s="36"/>
      <c r="I9" s="112"/>
      <c r="J9" s="112"/>
      <c r="K9" s="115"/>
      <c r="L9" s="111"/>
      <c r="M9" s="111"/>
      <c r="N9" s="111"/>
      <c r="O9" s="111"/>
      <c r="P9" s="111"/>
    </row>
    <row r="10" spans="2:18" ht="35.1" customHeight="1" x14ac:dyDescent="0.2">
      <c r="B10" s="110"/>
      <c r="C10" s="113"/>
      <c r="D10" s="116"/>
      <c r="E10" s="114"/>
      <c r="F10" s="111"/>
      <c r="G10" s="114"/>
      <c r="H10" s="36"/>
      <c r="I10" s="112"/>
      <c r="J10" s="112"/>
      <c r="K10" s="115"/>
      <c r="L10" s="111"/>
      <c r="M10" s="111"/>
      <c r="N10" s="111"/>
      <c r="O10" s="111"/>
      <c r="P10" s="111"/>
    </row>
    <row r="11" spans="2:18" ht="35.1" customHeight="1" x14ac:dyDescent="0.2">
      <c r="B11" s="110"/>
      <c r="C11" s="113"/>
      <c r="D11" s="116"/>
      <c r="E11" s="114"/>
      <c r="F11" s="111"/>
      <c r="G11" s="114"/>
      <c r="H11" s="36"/>
      <c r="I11" s="112"/>
      <c r="J11" s="112"/>
      <c r="K11" s="115"/>
      <c r="L11" s="111"/>
      <c r="M11" s="111"/>
      <c r="N11" s="111"/>
      <c r="O11" s="111"/>
      <c r="P11" s="111"/>
    </row>
    <row r="12" spans="2:18" ht="35.1" customHeight="1" x14ac:dyDescent="0.2">
      <c r="B12" s="110"/>
      <c r="C12" s="113"/>
      <c r="D12" s="116"/>
      <c r="E12" s="114"/>
      <c r="F12" s="111"/>
      <c r="G12" s="114"/>
      <c r="H12" s="36"/>
      <c r="I12" s="112"/>
      <c r="J12" s="112"/>
      <c r="K12" s="115"/>
      <c r="L12" s="111"/>
      <c r="M12" s="111"/>
      <c r="N12" s="111"/>
      <c r="O12" s="111"/>
      <c r="P12" s="111"/>
    </row>
    <row r="13" spans="2:18" ht="35.1" customHeight="1" x14ac:dyDescent="0.2">
      <c r="B13" s="110"/>
      <c r="C13" s="113"/>
      <c r="D13" s="116"/>
      <c r="E13" s="114"/>
      <c r="F13" s="111"/>
      <c r="G13" s="114"/>
      <c r="H13" s="36"/>
      <c r="I13" s="112"/>
      <c r="J13" s="112"/>
      <c r="K13" s="115"/>
      <c r="L13" s="111"/>
      <c r="M13" s="111"/>
      <c r="N13" s="111"/>
      <c r="O13" s="111"/>
      <c r="P13" s="111"/>
    </row>
    <row r="14" spans="2:18" ht="35.1" customHeight="1" x14ac:dyDescent="0.2">
      <c r="B14" s="110"/>
      <c r="C14" s="113"/>
      <c r="D14" s="116"/>
      <c r="E14" s="114"/>
      <c r="F14" s="111"/>
      <c r="G14" s="114"/>
      <c r="H14" s="36"/>
      <c r="I14" s="112"/>
      <c r="J14" s="112"/>
      <c r="K14" s="115"/>
      <c r="L14" s="111"/>
      <c r="M14" s="111"/>
      <c r="N14" s="111"/>
      <c r="O14" s="111"/>
      <c r="P14" s="111"/>
    </row>
    <row r="15" spans="2:18" x14ac:dyDescent="0.25">
      <c r="F15" s="118"/>
      <c r="G15" s="119"/>
    </row>
    <row r="16" spans="2:18" ht="14.25" customHeight="1" x14ac:dyDescent="0.2">
      <c r="B16" s="274" t="s">
        <v>185</v>
      </c>
      <c r="C16" s="274"/>
      <c r="D16" s="274"/>
      <c r="E16" s="274"/>
      <c r="F16" s="274"/>
      <c r="G16" s="274"/>
      <c r="H16" s="274"/>
      <c r="I16" s="274"/>
      <c r="J16" s="274"/>
      <c r="K16" s="274"/>
      <c r="L16" s="274"/>
      <c r="M16" s="274"/>
      <c r="N16" s="274"/>
      <c r="O16" s="274"/>
      <c r="P16" s="274"/>
    </row>
    <row r="17" spans="2:18" s="118" customFormat="1" x14ac:dyDescent="0.25">
      <c r="B17" s="178" t="s">
        <v>201</v>
      </c>
      <c r="E17" s="119"/>
      <c r="G17" s="119"/>
      <c r="H17" s="125"/>
      <c r="M17" s="119"/>
      <c r="N17" s="119"/>
      <c r="P17" s="128"/>
      <c r="Q17" s="128"/>
      <c r="R17" s="128"/>
    </row>
    <row r="18" spans="2:18" s="118" customFormat="1" x14ac:dyDescent="0.25">
      <c r="B18" s="178" t="s">
        <v>202</v>
      </c>
      <c r="E18" s="119"/>
      <c r="G18" s="119"/>
      <c r="M18" s="119"/>
      <c r="N18" s="119"/>
      <c r="P18" s="128"/>
      <c r="Q18" s="128"/>
      <c r="R18" s="128"/>
    </row>
    <row r="19" spans="2:18" s="209" customFormat="1" x14ac:dyDescent="0.2">
      <c r="B19" s="206" t="s">
        <v>317</v>
      </c>
      <c r="C19" s="206"/>
      <c r="D19" s="206"/>
      <c r="E19" s="206"/>
      <c r="F19" s="207"/>
      <c r="G19" s="208"/>
      <c r="H19" s="206"/>
      <c r="I19" s="206"/>
      <c r="J19" s="206"/>
      <c r="K19" s="206"/>
      <c r="L19" s="206"/>
      <c r="M19" s="206"/>
      <c r="N19" s="206"/>
      <c r="O19" s="206"/>
      <c r="P19" s="206"/>
    </row>
    <row r="20" spans="2:18" x14ac:dyDescent="0.2">
      <c r="B20" s="178" t="s">
        <v>308</v>
      </c>
      <c r="C20" s="178"/>
      <c r="D20" s="178"/>
      <c r="E20" s="178"/>
      <c r="F20" s="118"/>
      <c r="G20" s="119"/>
      <c r="H20" s="178"/>
      <c r="I20" s="178"/>
      <c r="J20" s="178"/>
      <c r="K20" s="178"/>
      <c r="L20" s="178"/>
      <c r="M20" s="178"/>
      <c r="N20" s="178"/>
      <c r="O20" s="178"/>
      <c r="P20" s="178"/>
    </row>
    <row r="21" spans="2:18" x14ac:dyDescent="0.2">
      <c r="B21" s="178" t="s">
        <v>208</v>
      </c>
      <c r="C21" s="178"/>
      <c r="D21" s="178"/>
      <c r="E21" s="178"/>
      <c r="F21" s="118"/>
      <c r="G21" s="119"/>
      <c r="H21" s="178"/>
      <c r="I21" s="178"/>
      <c r="J21" s="178"/>
      <c r="K21" s="178"/>
      <c r="L21" s="178"/>
      <c r="M21" s="178"/>
      <c r="N21" s="178"/>
      <c r="O21" s="178"/>
      <c r="P21" s="178"/>
    </row>
    <row r="22" spans="2:18" x14ac:dyDescent="0.25">
      <c r="B22" s="177" t="s">
        <v>309</v>
      </c>
      <c r="F22" s="118"/>
      <c r="G22" s="119"/>
    </row>
    <row r="23" spans="2:18" x14ac:dyDescent="0.25">
      <c r="B23" s="177" t="s">
        <v>310</v>
      </c>
      <c r="F23" s="118"/>
      <c r="G23" s="119"/>
    </row>
    <row r="24" spans="2:18" s="118" customFormat="1" x14ac:dyDescent="0.25">
      <c r="B24" s="178" t="s">
        <v>311</v>
      </c>
      <c r="E24" s="119"/>
      <c r="G24" s="119"/>
      <c r="M24" s="119"/>
      <c r="N24" s="119"/>
      <c r="P24" s="128"/>
      <c r="Q24" s="128"/>
      <c r="R24" s="128"/>
    </row>
    <row r="25" spans="2:18" s="118" customFormat="1" ht="13.5" customHeight="1" x14ac:dyDescent="0.25">
      <c r="B25" s="178" t="s">
        <v>312</v>
      </c>
      <c r="E25" s="119"/>
      <c r="G25" s="119"/>
      <c r="M25" s="119"/>
      <c r="N25" s="119"/>
      <c r="P25" s="128"/>
      <c r="Q25" s="126"/>
      <c r="R25" s="126"/>
    </row>
    <row r="26" spans="2:18" s="118" customFormat="1" x14ac:dyDescent="0.25">
      <c r="B26" s="178" t="s">
        <v>313</v>
      </c>
      <c r="E26" s="119"/>
      <c r="G26" s="119"/>
      <c r="M26" s="119"/>
      <c r="N26" s="119"/>
      <c r="P26" s="128"/>
      <c r="Q26" s="133"/>
      <c r="R26" s="132"/>
    </row>
    <row r="27" spans="2:18" s="207" customFormat="1" x14ac:dyDescent="0.25">
      <c r="B27" s="206" t="s">
        <v>315</v>
      </c>
      <c r="E27" s="208"/>
      <c r="G27" s="208"/>
      <c r="M27" s="208"/>
      <c r="N27" s="208"/>
      <c r="P27" s="210"/>
      <c r="Q27" s="211"/>
      <c r="R27" s="212"/>
    </row>
    <row r="28" spans="2:18" s="207" customFormat="1" x14ac:dyDescent="0.25">
      <c r="B28" s="206" t="s">
        <v>203</v>
      </c>
      <c r="E28" s="208"/>
      <c r="G28" s="208"/>
      <c r="M28" s="208"/>
      <c r="N28" s="208"/>
      <c r="P28" s="210"/>
      <c r="Q28" s="211"/>
      <c r="R28" s="212"/>
    </row>
    <row r="29" spans="2:18" s="118" customFormat="1" x14ac:dyDescent="0.25">
      <c r="B29" s="178"/>
      <c r="E29" s="119"/>
      <c r="F29" s="128"/>
      <c r="G29" s="127"/>
      <c r="M29" s="119"/>
      <c r="N29" s="119"/>
      <c r="P29" s="128"/>
      <c r="Q29" s="133"/>
      <c r="R29" s="132"/>
    </row>
    <row r="30" spans="2:18" x14ac:dyDescent="0.25">
      <c r="B30" s="177"/>
      <c r="I30" s="108"/>
      <c r="J30" s="108"/>
    </row>
    <row r="31" spans="2:18" x14ac:dyDescent="0.25">
      <c r="B31" s="108"/>
    </row>
    <row r="76" spans="15:16" x14ac:dyDescent="0.25">
      <c r="O76" s="101" t="s">
        <v>107</v>
      </c>
      <c r="P76" s="102">
        <v>2017</v>
      </c>
    </row>
    <row r="77" spans="15:16" x14ac:dyDescent="0.25">
      <c r="O77" s="101" t="s">
        <v>108</v>
      </c>
      <c r="P77" s="102">
        <f>+P76-1</f>
        <v>2016</v>
      </c>
    </row>
    <row r="78" spans="15:16" x14ac:dyDescent="0.25">
      <c r="O78" s="128" t="s">
        <v>300</v>
      </c>
      <c r="P78" s="102">
        <f t="shared" ref="P78:P141" si="0">+P77-1</f>
        <v>2015</v>
      </c>
    </row>
    <row r="79" spans="15:16" x14ac:dyDescent="0.25">
      <c r="O79" s="128" t="s">
        <v>303</v>
      </c>
      <c r="P79" s="102">
        <f t="shared" si="0"/>
        <v>2014</v>
      </c>
    </row>
    <row r="80" spans="15:16" x14ac:dyDescent="0.25">
      <c r="O80" s="128" t="s">
        <v>301</v>
      </c>
      <c r="P80" s="102">
        <f t="shared" si="0"/>
        <v>2013</v>
      </c>
    </row>
    <row r="81" spans="15:16" x14ac:dyDescent="0.25">
      <c r="O81" s="128" t="s">
        <v>302</v>
      </c>
      <c r="P81" s="102">
        <f t="shared" si="0"/>
        <v>2012</v>
      </c>
    </row>
    <row r="82" spans="15:16" x14ac:dyDescent="0.25">
      <c r="O82" s="128" t="s">
        <v>306</v>
      </c>
      <c r="P82" s="102">
        <f t="shared" si="0"/>
        <v>2011</v>
      </c>
    </row>
    <row r="83" spans="15:16" x14ac:dyDescent="0.25">
      <c r="O83" s="128" t="s">
        <v>307</v>
      </c>
      <c r="P83" s="102">
        <f t="shared" si="0"/>
        <v>2010</v>
      </c>
    </row>
    <row r="84" spans="15:16" x14ac:dyDescent="0.25">
      <c r="O84" s="101"/>
      <c r="P84" s="102">
        <f t="shared" si="0"/>
        <v>2009</v>
      </c>
    </row>
    <row r="85" spans="15:16" x14ac:dyDescent="0.25">
      <c r="O85" s="101"/>
      <c r="P85" s="102">
        <f t="shared" si="0"/>
        <v>2008</v>
      </c>
    </row>
    <row r="86" spans="15:16" x14ac:dyDescent="0.25">
      <c r="O86" s="101"/>
      <c r="P86" s="102">
        <f t="shared" si="0"/>
        <v>2007</v>
      </c>
    </row>
    <row r="87" spans="15:16" x14ac:dyDescent="0.25">
      <c r="O87" s="101"/>
      <c r="P87" s="102">
        <f t="shared" si="0"/>
        <v>2006</v>
      </c>
    </row>
    <row r="88" spans="15:16" x14ac:dyDescent="0.25">
      <c r="O88" s="101"/>
      <c r="P88" s="102">
        <f t="shared" si="0"/>
        <v>2005</v>
      </c>
    </row>
    <row r="89" spans="15:16" x14ac:dyDescent="0.25">
      <c r="O89" s="101"/>
      <c r="P89" s="102">
        <f t="shared" si="0"/>
        <v>2004</v>
      </c>
    </row>
    <row r="90" spans="15:16" x14ac:dyDescent="0.25">
      <c r="O90" s="101"/>
      <c r="P90" s="102">
        <f t="shared" si="0"/>
        <v>2003</v>
      </c>
    </row>
    <row r="91" spans="15:16" x14ac:dyDescent="0.25">
      <c r="O91" s="101"/>
      <c r="P91" s="102">
        <f t="shared" si="0"/>
        <v>2002</v>
      </c>
    </row>
    <row r="92" spans="15:16" x14ac:dyDescent="0.25">
      <c r="O92" s="101"/>
      <c r="P92" s="102">
        <f t="shared" si="0"/>
        <v>2001</v>
      </c>
    </row>
    <row r="93" spans="15:16" x14ac:dyDescent="0.25">
      <c r="O93" s="101"/>
      <c r="P93" s="102">
        <f t="shared" si="0"/>
        <v>2000</v>
      </c>
    </row>
    <row r="94" spans="15:16" x14ac:dyDescent="0.25">
      <c r="O94" s="101"/>
      <c r="P94" s="102">
        <f t="shared" si="0"/>
        <v>1999</v>
      </c>
    </row>
    <row r="95" spans="15:16" x14ac:dyDescent="0.25">
      <c r="O95" s="101"/>
      <c r="P95" s="102">
        <f t="shared" si="0"/>
        <v>1998</v>
      </c>
    </row>
    <row r="96" spans="15:16" x14ac:dyDescent="0.25">
      <c r="O96" s="101"/>
      <c r="P96" s="102">
        <f t="shared" si="0"/>
        <v>1997</v>
      </c>
    </row>
    <row r="97" spans="15:16" x14ac:dyDescent="0.25">
      <c r="O97" s="101"/>
      <c r="P97" s="102">
        <f t="shared" si="0"/>
        <v>1996</v>
      </c>
    </row>
    <row r="98" spans="15:16" x14ac:dyDescent="0.25">
      <c r="O98" s="101"/>
      <c r="P98" s="102">
        <f t="shared" si="0"/>
        <v>1995</v>
      </c>
    </row>
    <row r="99" spans="15:16" x14ac:dyDescent="0.25">
      <c r="O99" s="101"/>
      <c r="P99" s="102">
        <f t="shared" si="0"/>
        <v>1994</v>
      </c>
    </row>
    <row r="100" spans="15:16" x14ac:dyDescent="0.25">
      <c r="O100" s="101"/>
      <c r="P100" s="102">
        <f t="shared" si="0"/>
        <v>1993</v>
      </c>
    </row>
    <row r="101" spans="15:16" x14ac:dyDescent="0.25">
      <c r="O101" s="101"/>
      <c r="P101" s="102">
        <f t="shared" si="0"/>
        <v>1992</v>
      </c>
    </row>
    <row r="102" spans="15:16" x14ac:dyDescent="0.25">
      <c r="O102" s="101"/>
      <c r="P102" s="102">
        <f t="shared" si="0"/>
        <v>1991</v>
      </c>
    </row>
    <row r="103" spans="15:16" x14ac:dyDescent="0.25">
      <c r="O103" s="101"/>
      <c r="P103" s="102">
        <f t="shared" si="0"/>
        <v>1990</v>
      </c>
    </row>
    <row r="104" spans="15:16" x14ac:dyDescent="0.25">
      <c r="O104" s="101"/>
      <c r="P104" s="102">
        <f t="shared" si="0"/>
        <v>1989</v>
      </c>
    </row>
    <row r="105" spans="15:16" x14ac:dyDescent="0.25">
      <c r="O105" s="101"/>
      <c r="P105" s="102">
        <f t="shared" si="0"/>
        <v>1988</v>
      </c>
    </row>
    <row r="106" spans="15:16" x14ac:dyDescent="0.25">
      <c r="O106" s="101"/>
      <c r="P106" s="102">
        <f t="shared" si="0"/>
        <v>1987</v>
      </c>
    </row>
    <row r="107" spans="15:16" x14ac:dyDescent="0.25">
      <c r="O107" s="101"/>
      <c r="P107" s="102">
        <f t="shared" si="0"/>
        <v>1986</v>
      </c>
    </row>
    <row r="108" spans="15:16" x14ac:dyDescent="0.25">
      <c r="O108" s="101"/>
      <c r="P108" s="102">
        <f t="shared" si="0"/>
        <v>1985</v>
      </c>
    </row>
    <row r="109" spans="15:16" x14ac:dyDescent="0.25">
      <c r="O109" s="101"/>
      <c r="P109" s="102">
        <f t="shared" si="0"/>
        <v>1984</v>
      </c>
    </row>
    <row r="110" spans="15:16" x14ac:dyDescent="0.25">
      <c r="O110" s="101"/>
      <c r="P110" s="102">
        <f t="shared" si="0"/>
        <v>1983</v>
      </c>
    </row>
    <row r="111" spans="15:16" x14ac:dyDescent="0.25">
      <c r="O111" s="101"/>
      <c r="P111" s="102">
        <f t="shared" si="0"/>
        <v>1982</v>
      </c>
    </row>
    <row r="112" spans="15:16" x14ac:dyDescent="0.25">
      <c r="O112" s="101"/>
      <c r="P112" s="102">
        <f t="shared" si="0"/>
        <v>1981</v>
      </c>
    </row>
    <row r="113" spans="15:16" x14ac:dyDescent="0.25">
      <c r="O113" s="101"/>
      <c r="P113" s="102">
        <f t="shared" si="0"/>
        <v>1980</v>
      </c>
    </row>
    <row r="114" spans="15:16" x14ac:dyDescent="0.25">
      <c r="O114" s="101"/>
      <c r="P114" s="102">
        <f t="shared" si="0"/>
        <v>1979</v>
      </c>
    </row>
    <row r="115" spans="15:16" x14ac:dyDescent="0.25">
      <c r="O115" s="101"/>
      <c r="P115" s="102">
        <f t="shared" si="0"/>
        <v>1978</v>
      </c>
    </row>
    <row r="116" spans="15:16" x14ac:dyDescent="0.25">
      <c r="O116" s="101"/>
      <c r="P116" s="102">
        <f t="shared" si="0"/>
        <v>1977</v>
      </c>
    </row>
    <row r="117" spans="15:16" x14ac:dyDescent="0.25">
      <c r="O117" s="101"/>
      <c r="P117" s="102">
        <f t="shared" si="0"/>
        <v>1976</v>
      </c>
    </row>
    <row r="118" spans="15:16" x14ac:dyDescent="0.25">
      <c r="O118" s="101"/>
      <c r="P118" s="102">
        <f t="shared" si="0"/>
        <v>1975</v>
      </c>
    </row>
    <row r="119" spans="15:16" x14ac:dyDescent="0.25">
      <c r="O119" s="101"/>
      <c r="P119" s="102">
        <f t="shared" si="0"/>
        <v>1974</v>
      </c>
    </row>
    <row r="120" spans="15:16" x14ac:dyDescent="0.25">
      <c r="O120" s="101"/>
      <c r="P120" s="102">
        <f t="shared" si="0"/>
        <v>1973</v>
      </c>
    </row>
    <row r="121" spans="15:16" x14ac:dyDescent="0.25">
      <c r="O121" s="101"/>
      <c r="P121" s="102">
        <f t="shared" si="0"/>
        <v>1972</v>
      </c>
    </row>
    <row r="122" spans="15:16" x14ac:dyDescent="0.25">
      <c r="O122" s="101"/>
      <c r="P122" s="102">
        <f t="shared" si="0"/>
        <v>1971</v>
      </c>
    </row>
    <row r="123" spans="15:16" x14ac:dyDescent="0.25">
      <c r="O123" s="101"/>
      <c r="P123" s="102">
        <f t="shared" si="0"/>
        <v>1970</v>
      </c>
    </row>
    <row r="124" spans="15:16" x14ac:dyDescent="0.25">
      <c r="O124" s="101"/>
      <c r="P124" s="102">
        <f t="shared" si="0"/>
        <v>1969</v>
      </c>
    </row>
    <row r="125" spans="15:16" x14ac:dyDescent="0.25">
      <c r="O125" s="101"/>
      <c r="P125" s="102">
        <f t="shared" si="0"/>
        <v>1968</v>
      </c>
    </row>
    <row r="126" spans="15:16" x14ac:dyDescent="0.25">
      <c r="O126" s="101"/>
      <c r="P126" s="102">
        <f t="shared" si="0"/>
        <v>1967</v>
      </c>
    </row>
    <row r="127" spans="15:16" x14ac:dyDescent="0.25">
      <c r="O127" s="101"/>
      <c r="P127" s="102">
        <f t="shared" si="0"/>
        <v>1966</v>
      </c>
    </row>
    <row r="128" spans="15:16" x14ac:dyDescent="0.25">
      <c r="O128" s="101"/>
      <c r="P128" s="102">
        <f t="shared" si="0"/>
        <v>1965</v>
      </c>
    </row>
    <row r="129" spans="15:16" x14ac:dyDescent="0.25">
      <c r="O129" s="101"/>
      <c r="P129" s="102">
        <f t="shared" si="0"/>
        <v>1964</v>
      </c>
    </row>
    <row r="130" spans="15:16" x14ac:dyDescent="0.25">
      <c r="O130" s="101"/>
      <c r="P130" s="102">
        <f t="shared" si="0"/>
        <v>1963</v>
      </c>
    </row>
    <row r="131" spans="15:16" x14ac:dyDescent="0.25">
      <c r="O131" s="101"/>
      <c r="P131" s="102">
        <f t="shared" si="0"/>
        <v>1962</v>
      </c>
    </row>
    <row r="132" spans="15:16" x14ac:dyDescent="0.25">
      <c r="O132" s="101"/>
      <c r="P132" s="102">
        <f t="shared" si="0"/>
        <v>1961</v>
      </c>
    </row>
    <row r="133" spans="15:16" x14ac:dyDescent="0.25">
      <c r="O133" s="101"/>
      <c r="P133" s="102">
        <f t="shared" si="0"/>
        <v>1960</v>
      </c>
    </row>
    <row r="134" spans="15:16" x14ac:dyDescent="0.25">
      <c r="O134" s="101"/>
      <c r="P134" s="102">
        <f t="shared" si="0"/>
        <v>1959</v>
      </c>
    </row>
    <row r="135" spans="15:16" x14ac:dyDescent="0.25">
      <c r="O135" s="101"/>
      <c r="P135" s="102">
        <f t="shared" si="0"/>
        <v>1958</v>
      </c>
    </row>
    <row r="136" spans="15:16" x14ac:dyDescent="0.25">
      <c r="O136" s="101"/>
      <c r="P136" s="102">
        <f t="shared" si="0"/>
        <v>1957</v>
      </c>
    </row>
    <row r="137" spans="15:16" x14ac:dyDescent="0.25">
      <c r="O137" s="101"/>
      <c r="P137" s="102">
        <f t="shared" si="0"/>
        <v>1956</v>
      </c>
    </row>
    <row r="138" spans="15:16" x14ac:dyDescent="0.25">
      <c r="O138" s="101"/>
      <c r="P138" s="102">
        <f t="shared" si="0"/>
        <v>1955</v>
      </c>
    </row>
    <row r="139" spans="15:16" x14ac:dyDescent="0.25">
      <c r="O139" s="101"/>
      <c r="P139" s="102">
        <f t="shared" si="0"/>
        <v>1954</v>
      </c>
    </row>
    <row r="140" spans="15:16" x14ac:dyDescent="0.25">
      <c r="O140" s="101"/>
      <c r="P140" s="102">
        <f t="shared" si="0"/>
        <v>1953</v>
      </c>
    </row>
    <row r="141" spans="15:16" x14ac:dyDescent="0.25">
      <c r="O141" s="101"/>
      <c r="P141" s="102">
        <f t="shared" si="0"/>
        <v>1952</v>
      </c>
    </row>
    <row r="142" spans="15:16" x14ac:dyDescent="0.25">
      <c r="O142" s="101"/>
      <c r="P142" s="102">
        <f t="shared" ref="P142:P205" si="1">+P141-1</f>
        <v>1951</v>
      </c>
    </row>
    <row r="143" spans="15:16" x14ac:dyDescent="0.25">
      <c r="O143" s="101"/>
      <c r="P143" s="102">
        <f t="shared" si="1"/>
        <v>1950</v>
      </c>
    </row>
    <row r="144" spans="15:16" x14ac:dyDescent="0.25">
      <c r="O144" s="101"/>
      <c r="P144" s="102">
        <f t="shared" si="1"/>
        <v>1949</v>
      </c>
    </row>
    <row r="145" spans="15:16" x14ac:dyDescent="0.25">
      <c r="O145" s="101"/>
      <c r="P145" s="102">
        <f t="shared" si="1"/>
        <v>1948</v>
      </c>
    </row>
    <row r="146" spans="15:16" x14ac:dyDescent="0.25">
      <c r="O146" s="101"/>
      <c r="P146" s="102">
        <f t="shared" si="1"/>
        <v>1947</v>
      </c>
    </row>
    <row r="147" spans="15:16" x14ac:dyDescent="0.25">
      <c r="O147" s="101"/>
      <c r="P147" s="102">
        <f t="shared" si="1"/>
        <v>1946</v>
      </c>
    </row>
    <row r="148" spans="15:16" x14ac:dyDescent="0.25">
      <c r="O148" s="101"/>
      <c r="P148" s="102">
        <f t="shared" si="1"/>
        <v>1945</v>
      </c>
    </row>
    <row r="149" spans="15:16" x14ac:dyDescent="0.25">
      <c r="O149" s="101"/>
      <c r="P149" s="102">
        <f t="shared" si="1"/>
        <v>1944</v>
      </c>
    </row>
    <row r="150" spans="15:16" x14ac:dyDescent="0.25">
      <c r="O150" s="101"/>
      <c r="P150" s="102">
        <f t="shared" si="1"/>
        <v>1943</v>
      </c>
    </row>
    <row r="151" spans="15:16" x14ac:dyDescent="0.25">
      <c r="O151" s="101"/>
      <c r="P151" s="102">
        <f t="shared" si="1"/>
        <v>1942</v>
      </c>
    </row>
    <row r="152" spans="15:16" x14ac:dyDescent="0.25">
      <c r="O152" s="101"/>
      <c r="P152" s="102">
        <f t="shared" si="1"/>
        <v>1941</v>
      </c>
    </row>
    <row r="153" spans="15:16" x14ac:dyDescent="0.25">
      <c r="O153" s="101"/>
      <c r="P153" s="102">
        <f t="shared" si="1"/>
        <v>1940</v>
      </c>
    </row>
    <row r="154" spans="15:16" x14ac:dyDescent="0.25">
      <c r="O154" s="101"/>
      <c r="P154" s="102">
        <f t="shared" si="1"/>
        <v>1939</v>
      </c>
    </row>
    <row r="155" spans="15:16" x14ac:dyDescent="0.25">
      <c r="O155" s="101"/>
      <c r="P155" s="102">
        <f t="shared" si="1"/>
        <v>1938</v>
      </c>
    </row>
    <row r="156" spans="15:16" x14ac:dyDescent="0.25">
      <c r="O156" s="101"/>
      <c r="P156" s="102">
        <f t="shared" si="1"/>
        <v>1937</v>
      </c>
    </row>
    <row r="157" spans="15:16" x14ac:dyDescent="0.25">
      <c r="O157" s="101"/>
      <c r="P157" s="102">
        <f t="shared" si="1"/>
        <v>1936</v>
      </c>
    </row>
    <row r="158" spans="15:16" x14ac:dyDescent="0.25">
      <c r="O158" s="101"/>
      <c r="P158" s="102">
        <f t="shared" si="1"/>
        <v>1935</v>
      </c>
    </row>
    <row r="159" spans="15:16" x14ac:dyDescent="0.25">
      <c r="O159" s="101"/>
      <c r="P159" s="102">
        <f t="shared" si="1"/>
        <v>1934</v>
      </c>
    </row>
    <row r="160" spans="15:16" x14ac:dyDescent="0.25">
      <c r="O160" s="101"/>
      <c r="P160" s="102">
        <f t="shared" si="1"/>
        <v>1933</v>
      </c>
    </row>
    <row r="161" spans="15:16" x14ac:dyDescent="0.25">
      <c r="O161" s="101"/>
      <c r="P161" s="102">
        <f t="shared" si="1"/>
        <v>1932</v>
      </c>
    </row>
    <row r="162" spans="15:16" x14ac:dyDescent="0.25">
      <c r="O162" s="101"/>
      <c r="P162" s="102">
        <f t="shared" si="1"/>
        <v>1931</v>
      </c>
    </row>
    <row r="163" spans="15:16" x14ac:dyDescent="0.25">
      <c r="O163" s="101"/>
      <c r="P163" s="102">
        <f t="shared" si="1"/>
        <v>1930</v>
      </c>
    </row>
    <row r="164" spans="15:16" x14ac:dyDescent="0.25">
      <c r="O164" s="101"/>
      <c r="P164" s="102">
        <f t="shared" si="1"/>
        <v>1929</v>
      </c>
    </row>
    <row r="165" spans="15:16" x14ac:dyDescent="0.25">
      <c r="O165" s="101"/>
      <c r="P165" s="102">
        <f t="shared" si="1"/>
        <v>1928</v>
      </c>
    </row>
    <row r="166" spans="15:16" x14ac:dyDescent="0.25">
      <c r="O166" s="101"/>
      <c r="P166" s="102">
        <f t="shared" si="1"/>
        <v>1927</v>
      </c>
    </row>
    <row r="167" spans="15:16" x14ac:dyDescent="0.25">
      <c r="O167" s="101"/>
      <c r="P167" s="102">
        <f t="shared" si="1"/>
        <v>1926</v>
      </c>
    </row>
    <row r="168" spans="15:16" x14ac:dyDescent="0.25">
      <c r="O168" s="101"/>
      <c r="P168" s="102">
        <f t="shared" si="1"/>
        <v>1925</v>
      </c>
    </row>
    <row r="169" spans="15:16" x14ac:dyDescent="0.25">
      <c r="O169" s="101"/>
      <c r="P169" s="102">
        <f t="shared" si="1"/>
        <v>1924</v>
      </c>
    </row>
    <row r="170" spans="15:16" x14ac:dyDescent="0.25">
      <c r="O170" s="101"/>
      <c r="P170" s="102">
        <f t="shared" si="1"/>
        <v>1923</v>
      </c>
    </row>
    <row r="171" spans="15:16" x14ac:dyDescent="0.25">
      <c r="O171" s="101"/>
      <c r="P171" s="102">
        <f t="shared" si="1"/>
        <v>1922</v>
      </c>
    </row>
    <row r="172" spans="15:16" x14ac:dyDescent="0.25">
      <c r="O172" s="101"/>
      <c r="P172" s="102">
        <f t="shared" si="1"/>
        <v>1921</v>
      </c>
    </row>
    <row r="173" spans="15:16" x14ac:dyDescent="0.25">
      <c r="O173" s="101"/>
      <c r="P173" s="102">
        <f t="shared" si="1"/>
        <v>1920</v>
      </c>
    </row>
    <row r="174" spans="15:16" x14ac:dyDescent="0.25">
      <c r="O174" s="101"/>
      <c r="P174" s="102">
        <f t="shared" si="1"/>
        <v>1919</v>
      </c>
    </row>
    <row r="175" spans="15:16" x14ac:dyDescent="0.25">
      <c r="O175" s="101"/>
      <c r="P175" s="102">
        <f t="shared" si="1"/>
        <v>1918</v>
      </c>
    </row>
    <row r="176" spans="15:16" x14ac:dyDescent="0.25">
      <c r="O176" s="101"/>
      <c r="P176" s="102">
        <f t="shared" si="1"/>
        <v>1917</v>
      </c>
    </row>
    <row r="177" spans="15:16" x14ac:dyDescent="0.25">
      <c r="O177" s="101"/>
      <c r="P177" s="102">
        <f t="shared" si="1"/>
        <v>1916</v>
      </c>
    </row>
    <row r="178" spans="15:16" x14ac:dyDescent="0.25">
      <c r="O178" s="101"/>
      <c r="P178" s="102">
        <f t="shared" si="1"/>
        <v>1915</v>
      </c>
    </row>
    <row r="179" spans="15:16" x14ac:dyDescent="0.25">
      <c r="O179" s="101"/>
      <c r="P179" s="102">
        <f t="shared" si="1"/>
        <v>1914</v>
      </c>
    </row>
    <row r="180" spans="15:16" x14ac:dyDescent="0.25">
      <c r="O180" s="101"/>
      <c r="P180" s="102">
        <f t="shared" si="1"/>
        <v>1913</v>
      </c>
    </row>
    <row r="181" spans="15:16" x14ac:dyDescent="0.25">
      <c r="O181" s="101"/>
      <c r="P181" s="102">
        <f t="shared" si="1"/>
        <v>1912</v>
      </c>
    </row>
    <row r="182" spans="15:16" x14ac:dyDescent="0.25">
      <c r="O182" s="101"/>
      <c r="P182" s="102">
        <f t="shared" si="1"/>
        <v>1911</v>
      </c>
    </row>
    <row r="183" spans="15:16" x14ac:dyDescent="0.25">
      <c r="O183" s="101"/>
      <c r="P183" s="102">
        <f t="shared" si="1"/>
        <v>1910</v>
      </c>
    </row>
    <row r="184" spans="15:16" x14ac:dyDescent="0.25">
      <c r="O184" s="101"/>
      <c r="P184" s="102">
        <f t="shared" si="1"/>
        <v>1909</v>
      </c>
    </row>
    <row r="185" spans="15:16" x14ac:dyDescent="0.25">
      <c r="O185" s="101"/>
      <c r="P185" s="102">
        <f t="shared" si="1"/>
        <v>1908</v>
      </c>
    </row>
    <row r="186" spans="15:16" x14ac:dyDescent="0.25">
      <c r="O186" s="101"/>
      <c r="P186" s="102">
        <f t="shared" si="1"/>
        <v>1907</v>
      </c>
    </row>
    <row r="187" spans="15:16" x14ac:dyDescent="0.25">
      <c r="O187" s="101"/>
      <c r="P187" s="102">
        <f t="shared" si="1"/>
        <v>1906</v>
      </c>
    </row>
    <row r="188" spans="15:16" x14ac:dyDescent="0.25">
      <c r="O188" s="101"/>
      <c r="P188" s="102">
        <f t="shared" si="1"/>
        <v>1905</v>
      </c>
    </row>
    <row r="189" spans="15:16" x14ac:dyDescent="0.25">
      <c r="O189" s="101"/>
      <c r="P189" s="102">
        <f t="shared" si="1"/>
        <v>1904</v>
      </c>
    </row>
    <row r="190" spans="15:16" x14ac:dyDescent="0.25">
      <c r="O190" s="101"/>
      <c r="P190" s="102">
        <f t="shared" si="1"/>
        <v>1903</v>
      </c>
    </row>
    <row r="191" spans="15:16" x14ac:dyDescent="0.25">
      <c r="O191" s="101"/>
      <c r="P191" s="102">
        <f t="shared" si="1"/>
        <v>1902</v>
      </c>
    </row>
    <row r="192" spans="15:16" x14ac:dyDescent="0.25">
      <c r="O192" s="101"/>
      <c r="P192" s="102">
        <f t="shared" si="1"/>
        <v>1901</v>
      </c>
    </row>
    <row r="193" spans="15:16" x14ac:dyDescent="0.25">
      <c r="O193" s="101"/>
      <c r="P193" s="102">
        <f t="shared" si="1"/>
        <v>1900</v>
      </c>
    </row>
    <row r="194" spans="15:16" x14ac:dyDescent="0.25">
      <c r="O194" s="101"/>
      <c r="P194" s="102">
        <f t="shared" si="1"/>
        <v>1899</v>
      </c>
    </row>
    <row r="195" spans="15:16" x14ac:dyDescent="0.25">
      <c r="O195" s="101"/>
      <c r="P195" s="102">
        <f t="shared" si="1"/>
        <v>1898</v>
      </c>
    </row>
    <row r="196" spans="15:16" x14ac:dyDescent="0.25">
      <c r="O196" s="101"/>
      <c r="P196" s="102">
        <f t="shared" si="1"/>
        <v>1897</v>
      </c>
    </row>
    <row r="197" spans="15:16" x14ac:dyDescent="0.25">
      <c r="O197" s="101"/>
      <c r="P197" s="102">
        <f t="shared" si="1"/>
        <v>1896</v>
      </c>
    </row>
    <row r="198" spans="15:16" x14ac:dyDescent="0.25">
      <c r="O198" s="101"/>
      <c r="P198" s="102">
        <f t="shared" si="1"/>
        <v>1895</v>
      </c>
    </row>
    <row r="199" spans="15:16" x14ac:dyDescent="0.25">
      <c r="O199" s="101"/>
      <c r="P199" s="102">
        <f t="shared" si="1"/>
        <v>1894</v>
      </c>
    </row>
    <row r="200" spans="15:16" x14ac:dyDescent="0.25">
      <c r="O200" s="101"/>
      <c r="P200" s="102">
        <f t="shared" si="1"/>
        <v>1893</v>
      </c>
    </row>
    <row r="201" spans="15:16" x14ac:dyDescent="0.25">
      <c r="O201" s="101"/>
      <c r="P201" s="102">
        <f t="shared" si="1"/>
        <v>1892</v>
      </c>
    </row>
    <row r="202" spans="15:16" x14ac:dyDescent="0.25">
      <c r="O202" s="101"/>
      <c r="P202" s="102">
        <f t="shared" si="1"/>
        <v>1891</v>
      </c>
    </row>
    <row r="203" spans="15:16" x14ac:dyDescent="0.25">
      <c r="O203" s="101"/>
      <c r="P203" s="102">
        <f t="shared" si="1"/>
        <v>1890</v>
      </c>
    </row>
    <row r="204" spans="15:16" x14ac:dyDescent="0.25">
      <c r="O204" s="101"/>
      <c r="P204" s="102">
        <f t="shared" si="1"/>
        <v>1889</v>
      </c>
    </row>
    <row r="205" spans="15:16" x14ac:dyDescent="0.25">
      <c r="O205" s="101"/>
      <c r="P205" s="102">
        <f t="shared" si="1"/>
        <v>1888</v>
      </c>
    </row>
    <row r="206" spans="15:16" x14ac:dyDescent="0.25">
      <c r="O206" s="101"/>
      <c r="P206" s="102">
        <f t="shared" ref="P206:P245" si="2">+P205-1</f>
        <v>1887</v>
      </c>
    </row>
    <row r="207" spans="15:16" x14ac:dyDescent="0.25">
      <c r="O207" s="101"/>
      <c r="P207" s="102">
        <f t="shared" si="2"/>
        <v>1886</v>
      </c>
    </row>
    <row r="208" spans="15:16" x14ac:dyDescent="0.25">
      <c r="O208" s="101"/>
      <c r="P208" s="102">
        <f t="shared" si="2"/>
        <v>1885</v>
      </c>
    </row>
    <row r="209" spans="15:16" x14ac:dyDescent="0.25">
      <c r="O209" s="101"/>
      <c r="P209" s="102">
        <f t="shared" si="2"/>
        <v>1884</v>
      </c>
    </row>
    <row r="210" spans="15:16" x14ac:dyDescent="0.25">
      <c r="O210" s="101"/>
      <c r="P210" s="102">
        <f t="shared" si="2"/>
        <v>1883</v>
      </c>
    </row>
    <row r="211" spans="15:16" x14ac:dyDescent="0.25">
      <c r="O211" s="101"/>
      <c r="P211" s="102">
        <f t="shared" si="2"/>
        <v>1882</v>
      </c>
    </row>
    <row r="212" spans="15:16" x14ac:dyDescent="0.25">
      <c r="O212" s="101"/>
      <c r="P212" s="102">
        <f t="shared" si="2"/>
        <v>1881</v>
      </c>
    </row>
    <row r="213" spans="15:16" x14ac:dyDescent="0.25">
      <c r="O213" s="101"/>
      <c r="P213" s="102">
        <f t="shared" si="2"/>
        <v>1880</v>
      </c>
    </row>
    <row r="214" spans="15:16" x14ac:dyDescent="0.25">
      <c r="O214" s="101"/>
      <c r="P214" s="102">
        <f t="shared" si="2"/>
        <v>1879</v>
      </c>
    </row>
    <row r="215" spans="15:16" x14ac:dyDescent="0.25">
      <c r="O215" s="101"/>
      <c r="P215" s="102">
        <f t="shared" si="2"/>
        <v>1878</v>
      </c>
    </row>
    <row r="216" spans="15:16" x14ac:dyDescent="0.25">
      <c r="O216" s="101"/>
      <c r="P216" s="102">
        <f t="shared" si="2"/>
        <v>1877</v>
      </c>
    </row>
    <row r="217" spans="15:16" x14ac:dyDescent="0.25">
      <c r="O217" s="101"/>
      <c r="P217" s="102">
        <f t="shared" si="2"/>
        <v>1876</v>
      </c>
    </row>
    <row r="218" spans="15:16" x14ac:dyDescent="0.25">
      <c r="O218" s="101"/>
      <c r="P218" s="102">
        <f t="shared" si="2"/>
        <v>1875</v>
      </c>
    </row>
    <row r="219" spans="15:16" x14ac:dyDescent="0.25">
      <c r="O219" s="101"/>
      <c r="P219" s="102">
        <f t="shared" si="2"/>
        <v>1874</v>
      </c>
    </row>
    <row r="220" spans="15:16" x14ac:dyDescent="0.25">
      <c r="O220" s="101"/>
      <c r="P220" s="102">
        <f t="shared" si="2"/>
        <v>1873</v>
      </c>
    </row>
    <row r="221" spans="15:16" x14ac:dyDescent="0.25">
      <c r="O221" s="101"/>
      <c r="P221" s="102">
        <f t="shared" si="2"/>
        <v>1872</v>
      </c>
    </row>
    <row r="222" spans="15:16" x14ac:dyDescent="0.25">
      <c r="O222" s="101"/>
      <c r="P222" s="102">
        <f t="shared" si="2"/>
        <v>1871</v>
      </c>
    </row>
    <row r="223" spans="15:16" x14ac:dyDescent="0.25">
      <c r="O223" s="101"/>
      <c r="P223" s="102">
        <f t="shared" si="2"/>
        <v>1870</v>
      </c>
    </row>
    <row r="224" spans="15:16" x14ac:dyDescent="0.25">
      <c r="O224" s="101"/>
      <c r="P224" s="102">
        <f t="shared" si="2"/>
        <v>1869</v>
      </c>
    </row>
    <row r="225" spans="15:16" x14ac:dyDescent="0.25">
      <c r="O225" s="101"/>
      <c r="P225" s="102">
        <f t="shared" si="2"/>
        <v>1868</v>
      </c>
    </row>
    <row r="226" spans="15:16" x14ac:dyDescent="0.25">
      <c r="O226" s="101"/>
      <c r="P226" s="102">
        <f t="shared" si="2"/>
        <v>1867</v>
      </c>
    </row>
    <row r="227" spans="15:16" x14ac:dyDescent="0.25">
      <c r="O227" s="101"/>
      <c r="P227" s="102">
        <f t="shared" si="2"/>
        <v>1866</v>
      </c>
    </row>
    <row r="228" spans="15:16" x14ac:dyDescent="0.25">
      <c r="O228" s="101"/>
      <c r="P228" s="102">
        <f t="shared" si="2"/>
        <v>1865</v>
      </c>
    </row>
    <row r="229" spans="15:16" x14ac:dyDescent="0.25">
      <c r="O229" s="101"/>
      <c r="P229" s="102">
        <f t="shared" si="2"/>
        <v>1864</v>
      </c>
    </row>
    <row r="230" spans="15:16" x14ac:dyDescent="0.25">
      <c r="O230" s="101"/>
      <c r="P230" s="102">
        <f t="shared" si="2"/>
        <v>1863</v>
      </c>
    </row>
    <row r="231" spans="15:16" x14ac:dyDescent="0.25">
      <c r="O231" s="101"/>
      <c r="P231" s="102">
        <f t="shared" si="2"/>
        <v>1862</v>
      </c>
    </row>
    <row r="232" spans="15:16" x14ac:dyDescent="0.25">
      <c r="O232" s="101"/>
      <c r="P232" s="102">
        <f t="shared" si="2"/>
        <v>1861</v>
      </c>
    </row>
    <row r="233" spans="15:16" x14ac:dyDescent="0.25">
      <c r="O233" s="101"/>
      <c r="P233" s="102">
        <f t="shared" si="2"/>
        <v>1860</v>
      </c>
    </row>
    <row r="234" spans="15:16" x14ac:dyDescent="0.25">
      <c r="O234" s="101"/>
      <c r="P234" s="102">
        <f t="shared" si="2"/>
        <v>1859</v>
      </c>
    </row>
    <row r="235" spans="15:16" x14ac:dyDescent="0.25">
      <c r="O235" s="101"/>
      <c r="P235" s="102">
        <f t="shared" si="2"/>
        <v>1858</v>
      </c>
    </row>
    <row r="236" spans="15:16" x14ac:dyDescent="0.25">
      <c r="O236" s="101"/>
      <c r="P236" s="102">
        <f t="shared" si="2"/>
        <v>1857</v>
      </c>
    </row>
    <row r="237" spans="15:16" x14ac:dyDescent="0.25">
      <c r="O237" s="101"/>
      <c r="P237" s="102">
        <f t="shared" si="2"/>
        <v>1856</v>
      </c>
    </row>
    <row r="238" spans="15:16" x14ac:dyDescent="0.25">
      <c r="O238" s="101"/>
      <c r="P238" s="102">
        <f t="shared" si="2"/>
        <v>1855</v>
      </c>
    </row>
    <row r="239" spans="15:16" x14ac:dyDescent="0.25">
      <c r="O239" s="101"/>
      <c r="P239" s="102">
        <f t="shared" si="2"/>
        <v>1854</v>
      </c>
    </row>
    <row r="240" spans="15:16" x14ac:dyDescent="0.25">
      <c r="O240" s="101"/>
      <c r="P240" s="102">
        <f t="shared" si="2"/>
        <v>1853</v>
      </c>
    </row>
    <row r="241" spans="15:16" x14ac:dyDescent="0.25">
      <c r="O241" s="101"/>
      <c r="P241" s="102">
        <f t="shared" si="2"/>
        <v>1852</v>
      </c>
    </row>
    <row r="242" spans="15:16" x14ac:dyDescent="0.25">
      <c r="O242" s="101"/>
      <c r="P242" s="102">
        <f t="shared" si="2"/>
        <v>1851</v>
      </c>
    </row>
    <row r="243" spans="15:16" x14ac:dyDescent="0.25">
      <c r="O243" s="101"/>
      <c r="P243" s="102">
        <f t="shared" si="2"/>
        <v>1850</v>
      </c>
    </row>
    <row r="244" spans="15:16" x14ac:dyDescent="0.25">
      <c r="O244" s="101"/>
      <c r="P244" s="102">
        <f t="shared" si="2"/>
        <v>1849</v>
      </c>
    </row>
    <row r="245" spans="15:16" x14ac:dyDescent="0.25">
      <c r="O245" s="101"/>
      <c r="P245" s="102">
        <f t="shared" si="2"/>
        <v>1848</v>
      </c>
    </row>
  </sheetData>
  <mergeCells count="1">
    <mergeCell ref="B16:P16"/>
  </mergeCells>
  <phoneticPr fontId="0" type="noConversion"/>
  <dataValidations xWindow="810" yWindow="418" count="15">
    <dataValidation type="list" allowBlank="1" showInputMessage="1" showErrorMessage="1" sqref="E6:E14">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formula1>$O$76:$O$77</formula1>
    </dataValidation>
    <dataValidation type="decimal" allowBlank="1" showInputMessage="1" showErrorMessage="1" error="Inserire valori tra 0 e 100%, con decimali" promptTitle="Campo numerico" prompt="Inserire valori comprensivi di decimali." sqref="I6:J14">
      <formula1>0</formula1>
      <formula2>100</formula2>
    </dataValidation>
    <dataValidation type="list" operator="greaterThanOrEqual" allowBlank="1" showInputMessage="1" showErrorMessage="1" prompt="Indicare se la partecipazione detenuta dall'amministrazione è di controllo ai sensi dell'art. 2359 c.c." sqref="L6:L14">
      <formula1>$O$76:$O$77</formula1>
    </dataValidation>
    <dataValidation type="whole" allowBlank="1" showInputMessage="1" showErrorMessage="1" error="Codice non valido" promptTitle="Campo testo" prompt="Inserire numero progressivo (1, 2, ...). Il progressivo sarà completato con il codice automatico Ind_ (es: Ind_1)" sqref="B7: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dataValidation operator="greaterThanOrEqual" allowBlank="1" showInputMessage="1" showErrorMessage="1" error="Inserire i valori con segno positivo" promptTitle="Campo descrittivo" prompt="Inserire una descrizione sintetica della/e attività effettivamente svolta/e." sqref="K6:K14"/>
    <dataValidation type="list" operator="greaterThanOrEqual" allowBlank="1" showInputMessage="1" showErrorMessage="1" prompt="Selezionare lo stato dal menù a tendina." sqref="F6:F14">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formula1>1</formula1>
      <formula2>999</formula2>
    </dataValidation>
  </dataValidations>
  <printOptions horizontalCentered="1"/>
  <pageMargins left="0.19685039370078741" right="0.19685039370078741" top="0.39370078740157483" bottom="0.39370078740157483" header="0.19685039370078741" footer="0.19685039370078741"/>
  <pageSetup paperSize="9" scale="65"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6"/>
  <sheetViews>
    <sheetView zoomScaleNormal="100" zoomScaleSheetLayoutView="100" workbookViewId="0">
      <selection activeCell="N28" sqref="N28"/>
    </sheetView>
  </sheetViews>
  <sheetFormatPr defaultColWidth="9.28515625" defaultRowHeight="15" x14ac:dyDescent="0.25"/>
  <sheetData>
    <row r="1" spans="1:16" x14ac:dyDescent="0.25">
      <c r="A1" s="233" t="s">
        <v>101</v>
      </c>
    </row>
    <row r="2" spans="1:16" x14ac:dyDescent="0.25">
      <c r="A2" s="234" t="s">
        <v>389</v>
      </c>
    </row>
    <row r="5" spans="1:16" x14ac:dyDescent="0.25">
      <c r="A5" s="235"/>
      <c r="B5" s="235"/>
      <c r="C5" s="235"/>
      <c r="D5" s="235"/>
      <c r="E5" s="235"/>
      <c r="F5" s="235"/>
      <c r="G5" s="235"/>
      <c r="H5" s="235"/>
      <c r="I5" s="235"/>
      <c r="J5" s="235"/>
      <c r="K5" s="235"/>
      <c r="L5" s="235"/>
      <c r="M5" s="235"/>
      <c r="N5" s="235"/>
      <c r="O5" s="235"/>
      <c r="P5" s="235"/>
    </row>
    <row r="6" spans="1:16" x14ac:dyDescent="0.25">
      <c r="A6" s="235"/>
      <c r="B6" s="235"/>
      <c r="C6" s="235"/>
      <c r="D6" s="235"/>
      <c r="E6" s="235"/>
      <c r="F6" s="235"/>
      <c r="G6" s="235"/>
      <c r="H6" s="235"/>
      <c r="I6" s="235"/>
      <c r="J6" s="235"/>
      <c r="K6" s="235"/>
      <c r="L6" s="235"/>
      <c r="M6" s="235"/>
      <c r="N6" s="235"/>
      <c r="O6" s="235"/>
      <c r="P6" s="235"/>
    </row>
    <row r="7" spans="1:16" x14ac:dyDescent="0.25">
      <c r="A7" s="235"/>
      <c r="B7" s="235"/>
      <c r="C7" s="235"/>
      <c r="D7" s="235"/>
      <c r="E7" s="235"/>
      <c r="F7" s="235"/>
      <c r="G7" s="235"/>
      <c r="H7" s="235"/>
      <c r="I7" s="235"/>
      <c r="J7" s="235"/>
      <c r="K7" s="235"/>
      <c r="L7" s="235"/>
      <c r="M7" s="235"/>
      <c r="N7" s="235"/>
      <c r="O7" s="235"/>
      <c r="P7" s="235"/>
    </row>
    <row r="8" spans="1:16" x14ac:dyDescent="0.25">
      <c r="A8" s="235"/>
      <c r="B8" s="235"/>
      <c r="C8" s="235"/>
      <c r="D8" s="235"/>
      <c r="E8" s="235"/>
      <c r="F8" s="235"/>
      <c r="G8" s="235"/>
      <c r="H8" s="235"/>
      <c r="I8" s="235"/>
      <c r="J8" s="235"/>
      <c r="K8" s="235"/>
      <c r="L8" s="235"/>
      <c r="M8" s="235"/>
      <c r="N8" s="235"/>
      <c r="O8" s="235"/>
      <c r="P8" s="235"/>
    </row>
    <row r="9" spans="1:16" x14ac:dyDescent="0.25">
      <c r="A9" s="235"/>
      <c r="B9" s="235"/>
      <c r="C9" s="235"/>
      <c r="D9" s="235"/>
      <c r="E9" s="235"/>
      <c r="F9" s="235"/>
      <c r="G9" s="235"/>
      <c r="H9" s="235"/>
      <c r="I9" s="235"/>
      <c r="J9" s="235"/>
      <c r="K9" s="235"/>
      <c r="L9" s="235"/>
      <c r="M9" s="235"/>
      <c r="N9" s="235"/>
      <c r="O9" s="235"/>
      <c r="P9" s="235"/>
    </row>
    <row r="10" spans="1:16" x14ac:dyDescent="0.25">
      <c r="A10" s="235"/>
      <c r="B10" s="235"/>
      <c r="C10" s="235"/>
      <c r="D10" s="235"/>
      <c r="E10" s="235"/>
      <c r="F10" s="235"/>
      <c r="G10" s="235"/>
      <c r="H10" s="235"/>
      <c r="I10" s="235"/>
      <c r="J10" s="235"/>
      <c r="K10" s="235"/>
      <c r="L10" s="235"/>
      <c r="M10" s="235"/>
      <c r="N10" s="235"/>
      <c r="O10" s="235"/>
      <c r="P10" s="235"/>
    </row>
    <row r="11" spans="1:16" x14ac:dyDescent="0.25">
      <c r="A11" s="235"/>
      <c r="B11" s="235"/>
      <c r="C11" s="235"/>
      <c r="D11" s="235"/>
      <c r="E11" s="235"/>
      <c r="F11" s="235"/>
      <c r="G11" s="235"/>
      <c r="H11" s="235"/>
      <c r="I11" s="235"/>
      <c r="J11" s="235"/>
      <c r="K11" s="235"/>
      <c r="L11" s="235"/>
      <c r="M11" s="235"/>
      <c r="N11" s="235"/>
      <c r="O11" s="235"/>
      <c r="P11" s="235"/>
    </row>
    <row r="12" spans="1:16" x14ac:dyDescent="0.25">
      <c r="A12" s="235"/>
      <c r="B12" s="235"/>
      <c r="C12" s="235"/>
      <c r="D12" s="235"/>
      <c r="E12" s="235"/>
      <c r="F12" s="235"/>
      <c r="G12" s="235"/>
      <c r="H12" s="235"/>
      <c r="I12" s="235"/>
      <c r="J12" s="235"/>
      <c r="K12" s="235"/>
      <c r="L12" s="235"/>
      <c r="M12" s="235"/>
      <c r="N12" s="235"/>
      <c r="O12" s="235"/>
      <c r="P12" s="235"/>
    </row>
    <row r="13" spans="1:16" x14ac:dyDescent="0.25">
      <c r="A13" s="235"/>
      <c r="B13" s="235"/>
      <c r="C13" s="235"/>
      <c r="D13" s="235"/>
      <c r="E13" s="235"/>
      <c r="F13" s="235"/>
      <c r="G13" s="235"/>
      <c r="H13" s="235"/>
      <c r="I13" s="235"/>
      <c r="J13" s="235"/>
      <c r="K13" s="235"/>
      <c r="L13" s="235"/>
      <c r="M13" s="235"/>
      <c r="N13" s="235"/>
      <c r="O13" s="235"/>
      <c r="P13" s="235"/>
    </row>
    <row r="14" spans="1:16" x14ac:dyDescent="0.25">
      <c r="A14" s="235"/>
      <c r="B14" s="235"/>
      <c r="C14" s="235"/>
      <c r="D14" s="235"/>
      <c r="E14" s="235"/>
      <c r="F14" s="235"/>
      <c r="G14" s="235"/>
      <c r="H14" s="235"/>
      <c r="I14" s="235"/>
      <c r="J14" s="235"/>
      <c r="K14" s="235"/>
      <c r="L14" s="235"/>
      <c r="M14" s="235"/>
      <c r="N14" s="235"/>
      <c r="O14" s="235"/>
      <c r="P14" s="235"/>
    </row>
    <row r="15" spans="1:16" x14ac:dyDescent="0.25">
      <c r="A15" s="235"/>
      <c r="B15" s="235"/>
      <c r="C15" s="235"/>
      <c r="D15" s="235"/>
      <c r="E15" s="235"/>
      <c r="F15" s="235"/>
      <c r="G15" s="235"/>
      <c r="H15" s="235"/>
      <c r="I15" s="235"/>
      <c r="J15" s="235"/>
      <c r="K15" s="235"/>
      <c r="L15" s="235"/>
      <c r="M15" s="235"/>
      <c r="N15" s="235"/>
      <c r="O15" s="235"/>
      <c r="P15" s="235"/>
    </row>
    <row r="16" spans="1:16" x14ac:dyDescent="0.25">
      <c r="A16" s="235"/>
      <c r="B16" s="235"/>
      <c r="C16" s="235"/>
      <c r="D16" s="235"/>
      <c r="E16" s="235"/>
      <c r="F16" s="235"/>
      <c r="G16" s="235"/>
      <c r="H16" s="235"/>
      <c r="I16" s="235"/>
      <c r="J16" s="235"/>
      <c r="K16" s="235"/>
      <c r="L16" s="235"/>
      <c r="M16" s="235"/>
      <c r="N16" s="235"/>
      <c r="O16" s="235"/>
      <c r="P16" s="235"/>
    </row>
    <row r="17" spans="1:16" x14ac:dyDescent="0.25">
      <c r="A17" s="235"/>
      <c r="B17" s="235"/>
      <c r="C17" s="235"/>
      <c r="D17" s="235"/>
      <c r="E17" s="235"/>
      <c r="F17" s="235"/>
      <c r="G17" s="235"/>
      <c r="H17" s="235"/>
      <c r="I17" s="235"/>
      <c r="J17" s="235"/>
      <c r="K17" s="235"/>
      <c r="L17" s="235"/>
      <c r="M17" s="235"/>
      <c r="N17" s="235"/>
      <c r="O17" s="235"/>
      <c r="P17" s="235"/>
    </row>
    <row r="18" spans="1:16" x14ac:dyDescent="0.25">
      <c r="A18" s="235"/>
      <c r="B18" s="235"/>
      <c r="C18" s="235"/>
      <c r="D18" s="235"/>
      <c r="E18" s="235"/>
      <c r="F18" s="235"/>
      <c r="G18" s="235"/>
      <c r="H18" s="235"/>
      <c r="I18" s="235"/>
      <c r="J18" s="235"/>
      <c r="K18" s="235"/>
      <c r="L18" s="235"/>
      <c r="M18" s="235"/>
      <c r="N18" s="235"/>
      <c r="O18" s="235"/>
      <c r="P18" s="235"/>
    </row>
    <row r="19" spans="1:16" x14ac:dyDescent="0.25">
      <c r="A19" s="235"/>
      <c r="B19" s="235"/>
      <c r="C19" s="235"/>
      <c r="D19" s="235"/>
      <c r="E19" s="235"/>
      <c r="F19" s="235"/>
      <c r="G19" s="235"/>
      <c r="H19" s="235"/>
      <c r="I19" s="235"/>
      <c r="J19" s="235"/>
      <c r="K19" s="235"/>
      <c r="L19" s="235"/>
      <c r="M19" s="235"/>
      <c r="N19" s="235"/>
      <c r="O19" s="235"/>
      <c r="P19" s="235"/>
    </row>
    <row r="20" spans="1:16" x14ac:dyDescent="0.25">
      <c r="A20" s="235"/>
      <c r="B20" s="235"/>
      <c r="C20" s="235"/>
      <c r="D20" s="235"/>
      <c r="E20" s="235"/>
      <c r="F20" s="235"/>
      <c r="G20" s="235"/>
      <c r="H20" s="235"/>
      <c r="I20" s="235"/>
      <c r="J20" s="235"/>
      <c r="K20" s="235"/>
      <c r="L20" s="235"/>
      <c r="M20" s="235"/>
      <c r="N20" s="235"/>
      <c r="O20" s="235"/>
      <c r="P20" s="235"/>
    </row>
    <row r="21" spans="1:16" x14ac:dyDescent="0.25">
      <c r="A21" s="235"/>
      <c r="B21" s="235"/>
      <c r="C21" s="235"/>
      <c r="D21" s="235"/>
      <c r="E21" s="235"/>
      <c r="F21" s="235"/>
      <c r="G21" s="235"/>
      <c r="H21" s="235"/>
      <c r="I21" s="235"/>
      <c r="J21" s="235"/>
      <c r="K21" s="235"/>
      <c r="L21" s="235"/>
      <c r="M21" s="235"/>
      <c r="N21" s="235"/>
      <c r="O21" s="235"/>
      <c r="P21" s="235"/>
    </row>
    <row r="22" spans="1:16" x14ac:dyDescent="0.25">
      <c r="A22" s="235"/>
      <c r="B22" s="235"/>
      <c r="C22" s="235"/>
      <c r="D22" s="235"/>
      <c r="E22" s="235"/>
      <c r="F22" s="235"/>
      <c r="G22" s="235"/>
      <c r="H22" s="235"/>
      <c r="I22" s="235"/>
      <c r="J22" s="235"/>
      <c r="K22" s="235"/>
      <c r="L22" s="235"/>
      <c r="M22" s="235"/>
      <c r="N22" s="235"/>
      <c r="O22" s="235"/>
      <c r="P22" s="235"/>
    </row>
    <row r="23" spans="1:16" x14ac:dyDescent="0.25">
      <c r="A23" s="235"/>
      <c r="B23" s="235"/>
      <c r="C23" s="235"/>
      <c r="D23" s="235"/>
      <c r="E23" s="236">
        <v>0.88</v>
      </c>
      <c r="F23" s="235"/>
      <c r="G23" s="237">
        <v>0.49769999999999998</v>
      </c>
      <c r="H23" s="235"/>
      <c r="I23" s="235"/>
      <c r="J23" s="235"/>
      <c r="K23" s="235"/>
      <c r="L23" s="235"/>
      <c r="M23" s="235"/>
      <c r="N23" s="235"/>
      <c r="O23" s="235"/>
      <c r="P23" s="235"/>
    </row>
    <row r="24" spans="1:16" x14ac:dyDescent="0.25">
      <c r="A24" s="235"/>
      <c r="B24" s="235"/>
      <c r="C24" s="235"/>
      <c r="D24" s="235"/>
      <c r="E24" s="235"/>
      <c r="F24" s="235"/>
      <c r="G24" s="235"/>
      <c r="H24" s="235"/>
      <c r="I24" s="235"/>
      <c r="J24" s="235"/>
      <c r="K24" s="235"/>
      <c r="L24" s="235"/>
      <c r="M24" s="235"/>
      <c r="N24" s="235"/>
      <c r="O24" s="235"/>
      <c r="P24" s="235"/>
    </row>
    <row r="25" spans="1:16" x14ac:dyDescent="0.25">
      <c r="A25" s="235"/>
      <c r="B25" s="235"/>
      <c r="C25" s="235"/>
      <c r="D25" s="235"/>
      <c r="E25" s="235"/>
      <c r="F25" s="235"/>
      <c r="G25" s="235"/>
      <c r="H25" s="235"/>
      <c r="I25" s="235"/>
      <c r="J25" s="235"/>
      <c r="K25" s="235"/>
      <c r="L25" s="235"/>
      <c r="M25" s="235"/>
      <c r="N25" s="235"/>
      <c r="O25" s="235"/>
      <c r="P25" s="235"/>
    </row>
    <row r="26" spans="1:16" x14ac:dyDescent="0.25">
      <c r="A26" s="235"/>
      <c r="B26" s="235"/>
      <c r="C26" s="235"/>
      <c r="D26" s="235"/>
      <c r="E26" s="235"/>
      <c r="F26" s="235"/>
      <c r="G26" s="235"/>
      <c r="H26" s="235"/>
      <c r="I26" s="235"/>
      <c r="J26" s="235"/>
      <c r="K26" s="235"/>
      <c r="L26" s="235"/>
      <c r="M26" s="235"/>
      <c r="N26" s="235"/>
      <c r="O26" s="235"/>
      <c r="P26" s="235"/>
    </row>
  </sheetData>
  <phoneticPr fontId="0" type="noConversion"/>
  <printOptions horizontalCentered="1" verticalCentered="1"/>
  <pageMargins left="0.19685039370078741" right="0.19685039370078741" top="0.39370078740157483" bottom="0.39370078740157483" header="0.19685039370078741" footer="0.19685039370078741"/>
  <pageSetup paperSize="9"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71"/>
  <sheetViews>
    <sheetView showGridLines="0" zoomScaleNormal="100" zoomScaleSheetLayoutView="100" workbookViewId="0">
      <selection activeCell="K11" sqref="K11"/>
    </sheetView>
  </sheetViews>
  <sheetFormatPr defaultRowHeight="12.75" x14ac:dyDescent="0.25"/>
  <cols>
    <col min="1" max="1" width="5.28515625" style="145" customWidth="1"/>
    <col min="2" max="2" width="8.42578125" style="145" customWidth="1"/>
    <col min="3" max="3" width="68.7109375" style="145" customWidth="1"/>
    <col min="4" max="4" width="3.85546875" style="145" customWidth="1"/>
    <col min="5" max="5" width="27.140625" style="145" customWidth="1"/>
    <col min="6" max="6" width="1.42578125" style="145" customWidth="1"/>
    <col min="7" max="7" width="11.85546875" style="145" customWidth="1"/>
    <col min="8" max="8" width="3.7109375" style="145" customWidth="1"/>
    <col min="9" max="16384" width="9.140625" style="145"/>
  </cols>
  <sheetData>
    <row r="1" spans="1:10" ht="9.75" customHeight="1" x14ac:dyDescent="0.25"/>
    <row r="2" spans="1:10" x14ac:dyDescent="0.25">
      <c r="B2" s="146" t="s">
        <v>112</v>
      </c>
      <c r="C2" s="147"/>
      <c r="D2" s="147"/>
      <c r="E2" s="147"/>
    </row>
    <row r="3" spans="1:10" ht="20.100000000000001" customHeight="1" x14ac:dyDescent="0.25">
      <c r="B3" s="148" t="s">
        <v>320</v>
      </c>
      <c r="C3" s="154"/>
      <c r="D3" s="147"/>
      <c r="E3" s="147"/>
    </row>
    <row r="4" spans="1:10" x14ac:dyDescent="0.25">
      <c r="B4" s="149" t="s">
        <v>288</v>
      </c>
      <c r="C4" s="147"/>
      <c r="D4" s="147"/>
      <c r="E4" s="147"/>
    </row>
    <row r="5" spans="1:10" s="70" customFormat="1" ht="15.95" customHeight="1" x14ac:dyDescent="0.25">
      <c r="A5" s="68"/>
      <c r="B5" s="137"/>
      <c r="D5" s="138" t="s">
        <v>115</v>
      </c>
      <c r="E5" s="113" t="s">
        <v>358</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332</v>
      </c>
      <c r="G7" s="69" t="s">
        <v>211</v>
      </c>
    </row>
    <row r="8" spans="1:10" ht="12" customHeight="1" x14ac:dyDescent="0.25">
      <c r="B8" s="150"/>
      <c r="C8" s="147"/>
      <c r="D8" s="147"/>
      <c r="E8" s="147"/>
    </row>
    <row r="9" spans="1:10" s="70" customFormat="1" ht="16.5" customHeight="1" x14ac:dyDescent="0.25">
      <c r="A9" s="68"/>
      <c r="B9" s="137"/>
      <c r="D9" s="138" t="s">
        <v>119</v>
      </c>
      <c r="E9" s="158" t="s">
        <v>43</v>
      </c>
      <c r="F9" s="69"/>
      <c r="G9" s="69" t="s">
        <v>212</v>
      </c>
      <c r="H9" s="72"/>
      <c r="I9" s="68"/>
      <c r="J9" s="71"/>
    </row>
    <row r="10" spans="1:10" x14ac:dyDescent="0.25">
      <c r="B10" s="150"/>
      <c r="C10" s="147"/>
      <c r="D10" s="147"/>
      <c r="E10" s="147"/>
    </row>
    <row r="11" spans="1:10" s="151" customFormat="1" ht="42" x14ac:dyDescent="0.25">
      <c r="B11" s="136"/>
      <c r="C11" s="136"/>
      <c r="D11" s="138" t="s">
        <v>120</v>
      </c>
      <c r="E11" s="115" t="s">
        <v>333</v>
      </c>
      <c r="G11" s="69" t="s">
        <v>213</v>
      </c>
    </row>
    <row r="12" spans="1:10" x14ac:dyDescent="0.25">
      <c r="B12" s="150"/>
      <c r="C12" s="147"/>
      <c r="D12" s="147"/>
      <c r="E12" s="147"/>
    </row>
    <row r="13" spans="1:10" x14ac:dyDescent="0.25">
      <c r="B13" s="152" t="s">
        <v>123</v>
      </c>
      <c r="C13" s="147"/>
      <c r="D13" s="147"/>
      <c r="E13" s="147"/>
    </row>
    <row r="14" spans="1:10" ht="24" customHeight="1" x14ac:dyDescent="0.25">
      <c r="A14" s="153" t="s">
        <v>122</v>
      </c>
      <c r="B14" s="275" t="s">
        <v>319</v>
      </c>
      <c r="C14" s="275"/>
      <c r="D14" s="275"/>
      <c r="E14" s="275"/>
      <c r="G14" s="176"/>
    </row>
    <row r="15" spans="1:10" x14ac:dyDescent="0.25">
      <c r="B15" s="152"/>
      <c r="C15" s="147"/>
      <c r="D15" s="147"/>
      <c r="E15" s="147"/>
    </row>
    <row r="16" spans="1:10" ht="24" customHeight="1" x14ac:dyDescent="0.25">
      <c r="A16" s="153" t="s">
        <v>122</v>
      </c>
      <c r="B16" s="275" t="s">
        <v>124</v>
      </c>
      <c r="C16" s="275"/>
      <c r="D16" s="275"/>
      <c r="E16" s="275"/>
      <c r="G16" s="176"/>
    </row>
    <row r="17" spans="1:14" ht="12.75" customHeight="1" x14ac:dyDescent="0.25">
      <c r="B17" s="152"/>
      <c r="C17" s="154"/>
      <c r="D17" s="154"/>
      <c r="E17" s="154"/>
    </row>
    <row r="18" spans="1:14" ht="24" customHeight="1" x14ac:dyDescent="0.25">
      <c r="A18" s="153" t="s">
        <v>122</v>
      </c>
      <c r="B18" s="275" t="s">
        <v>282</v>
      </c>
      <c r="C18" s="275"/>
      <c r="D18" s="275"/>
      <c r="E18" s="275"/>
      <c r="G18" s="176"/>
    </row>
    <row r="19" spans="1:14" ht="12" customHeight="1" x14ac:dyDescent="0.25">
      <c r="A19" s="153"/>
      <c r="B19" s="136"/>
      <c r="C19" s="136"/>
      <c r="D19" s="136"/>
      <c r="E19" s="136"/>
      <c r="G19" s="192"/>
    </row>
    <row r="20" spans="1:14" ht="34.5" customHeight="1" x14ac:dyDescent="0.25">
      <c r="A20" s="153" t="s">
        <v>122</v>
      </c>
      <c r="B20" s="275" t="s">
        <v>281</v>
      </c>
      <c r="C20" s="275"/>
      <c r="D20" s="275"/>
      <c r="E20" s="275"/>
      <c r="G20" s="176"/>
    </row>
    <row r="21" spans="1:14" ht="12" customHeight="1" x14ac:dyDescent="0.25">
      <c r="A21" s="153"/>
      <c r="B21" s="136"/>
      <c r="C21" s="136"/>
      <c r="D21" s="136"/>
      <c r="E21" s="136"/>
      <c r="G21" s="192"/>
    </row>
    <row r="22" spans="1:14" ht="24" customHeight="1" x14ac:dyDescent="0.25">
      <c r="A22" s="153" t="s">
        <v>122</v>
      </c>
      <c r="B22" s="275" t="s">
        <v>289</v>
      </c>
      <c r="C22" s="275"/>
      <c r="D22" s="275"/>
      <c r="E22" s="275"/>
      <c r="G22" s="176"/>
    </row>
    <row r="23" spans="1:14" ht="12" customHeight="1" x14ac:dyDescent="0.25">
      <c r="A23" s="153"/>
      <c r="B23" s="136"/>
      <c r="C23" s="136"/>
      <c r="D23" s="136"/>
      <c r="E23" s="136"/>
      <c r="G23" s="192"/>
    </row>
    <row r="24" spans="1:14" ht="24" customHeight="1" x14ac:dyDescent="0.25">
      <c r="A24" s="153" t="s">
        <v>122</v>
      </c>
      <c r="B24" s="275" t="s">
        <v>290</v>
      </c>
      <c r="C24" s="275"/>
      <c r="D24" s="275"/>
      <c r="E24" s="275"/>
      <c r="G24" s="176"/>
    </row>
    <row r="25" spans="1:14" ht="12" customHeight="1" x14ac:dyDescent="0.25">
      <c r="A25" s="153"/>
      <c r="B25" s="136"/>
      <c r="C25" s="136"/>
      <c r="D25" s="136"/>
      <c r="E25" s="136"/>
      <c r="G25" s="192"/>
      <c r="N25" s="145" t="s">
        <v>357</v>
      </c>
    </row>
    <row r="26" spans="1:14" ht="12.75" customHeight="1" x14ac:dyDescent="0.25">
      <c r="B26" s="152" t="s">
        <v>214</v>
      </c>
      <c r="C26" s="154"/>
      <c r="D26" s="154"/>
      <c r="E26" s="154"/>
    </row>
    <row r="27" spans="1:14" ht="24" customHeight="1" x14ac:dyDescent="0.25">
      <c r="A27" s="153" t="s">
        <v>122</v>
      </c>
      <c r="B27" s="275" t="s">
        <v>125</v>
      </c>
      <c r="C27" s="275"/>
      <c r="D27" s="275"/>
      <c r="E27" s="275"/>
      <c r="G27" s="176"/>
    </row>
    <row r="28" spans="1:14" ht="12.75" customHeight="1" x14ac:dyDescent="0.25">
      <c r="B28" s="152"/>
      <c r="C28" s="154"/>
      <c r="D28" s="154"/>
      <c r="E28" s="154"/>
    </row>
    <row r="29" spans="1:14" ht="24" customHeight="1" x14ac:dyDescent="0.25">
      <c r="A29" s="153" t="s">
        <v>122</v>
      </c>
      <c r="B29" s="275" t="s">
        <v>284</v>
      </c>
      <c r="C29" s="275"/>
      <c r="D29" s="275"/>
      <c r="E29" s="275"/>
      <c r="G29" s="176"/>
    </row>
    <row r="30" spans="1:14" ht="12.75" customHeight="1" x14ac:dyDescent="0.25">
      <c r="B30" s="152"/>
      <c r="C30" s="154"/>
      <c r="D30" s="154"/>
      <c r="E30" s="154"/>
    </row>
    <row r="31" spans="1:14" ht="24" customHeight="1" x14ac:dyDescent="0.25">
      <c r="A31" s="153" t="s">
        <v>122</v>
      </c>
      <c r="B31" s="275" t="s">
        <v>285</v>
      </c>
      <c r="C31" s="275"/>
      <c r="D31" s="275"/>
      <c r="E31" s="275"/>
      <c r="G31" s="176"/>
    </row>
    <row r="32" spans="1:14" ht="12.75" customHeight="1" x14ac:dyDescent="0.25">
      <c r="B32" s="152"/>
      <c r="C32" s="154"/>
      <c r="D32" s="154"/>
      <c r="E32" s="154"/>
    </row>
    <row r="33" spans="1:7" ht="24" customHeight="1" x14ac:dyDescent="0.25">
      <c r="A33" s="153" t="s">
        <v>122</v>
      </c>
      <c r="B33" s="275" t="s">
        <v>287</v>
      </c>
      <c r="C33" s="275"/>
      <c r="D33" s="275"/>
      <c r="E33" s="275"/>
      <c r="G33" s="176"/>
    </row>
    <row r="34" spans="1:7" ht="12.75" customHeight="1" x14ac:dyDescent="0.25">
      <c r="B34" s="152"/>
      <c r="C34" s="154"/>
      <c r="D34" s="154"/>
      <c r="E34" s="154"/>
    </row>
    <row r="35" spans="1:7" ht="24" customHeight="1" x14ac:dyDescent="0.25">
      <c r="A35" s="153" t="s">
        <v>122</v>
      </c>
      <c r="B35" s="275" t="s">
        <v>286</v>
      </c>
      <c r="C35" s="275"/>
      <c r="D35" s="275"/>
      <c r="E35" s="275"/>
      <c r="G35" s="176"/>
    </row>
    <row r="36" spans="1:7" x14ac:dyDescent="0.25">
      <c r="B36" s="149"/>
      <c r="C36" s="154"/>
      <c r="D36" s="154"/>
      <c r="E36" s="154"/>
    </row>
    <row r="37" spans="1:7" ht="39" customHeight="1" x14ac:dyDescent="0.25">
      <c r="A37" s="153" t="s">
        <v>122</v>
      </c>
      <c r="B37" s="275" t="s">
        <v>292</v>
      </c>
      <c r="C37" s="275"/>
      <c r="D37" s="275"/>
      <c r="E37" s="275"/>
      <c r="G37" s="176"/>
    </row>
    <row r="38" spans="1:7" x14ac:dyDescent="0.25">
      <c r="B38" s="149"/>
      <c r="C38" s="154"/>
      <c r="D38" s="154"/>
      <c r="E38" s="154"/>
    </row>
    <row r="39" spans="1:7" ht="24" customHeight="1" x14ac:dyDescent="0.25">
      <c r="A39" s="155" t="s">
        <v>122</v>
      </c>
      <c r="B39" s="280" t="s">
        <v>291</v>
      </c>
      <c r="C39" s="280"/>
      <c r="D39" s="280"/>
      <c r="E39" s="280"/>
      <c r="G39" s="176"/>
    </row>
    <row r="40" spans="1:7" x14ac:dyDescent="0.25">
      <c r="B40" s="152"/>
      <c r="C40" s="154"/>
      <c r="D40" s="154"/>
      <c r="E40" s="154"/>
    </row>
    <row r="41" spans="1:7" ht="24" customHeight="1" x14ac:dyDescent="0.25">
      <c r="A41" s="155" t="s">
        <v>122</v>
      </c>
      <c r="B41" s="275" t="s">
        <v>126</v>
      </c>
      <c r="C41" s="275"/>
      <c r="D41" s="275"/>
      <c r="E41" s="275"/>
      <c r="G41" s="176"/>
    </row>
    <row r="42" spans="1:7" x14ac:dyDescent="0.25">
      <c r="A42" s="155"/>
      <c r="B42" s="152"/>
      <c r="C42" s="154"/>
      <c r="D42" s="154"/>
      <c r="E42" s="154"/>
    </row>
    <row r="43" spans="1:7" ht="24" customHeight="1" x14ac:dyDescent="0.25">
      <c r="A43" s="155" t="s">
        <v>122</v>
      </c>
      <c r="B43" s="275" t="s">
        <v>127</v>
      </c>
      <c r="C43" s="275"/>
      <c r="D43" s="275"/>
      <c r="E43" s="275"/>
      <c r="G43" s="176"/>
    </row>
    <row r="44" spans="1:7" x14ac:dyDescent="0.25">
      <c r="B44" s="152"/>
      <c r="C44" s="154"/>
      <c r="D44" s="154"/>
      <c r="E44" s="154"/>
    </row>
    <row r="45" spans="1:7" ht="24" customHeight="1" x14ac:dyDescent="0.25">
      <c r="A45" s="155" t="s">
        <v>122</v>
      </c>
      <c r="B45" s="275" t="s">
        <v>128</v>
      </c>
      <c r="C45" s="275"/>
      <c r="D45" s="275"/>
      <c r="E45" s="275"/>
      <c r="G45" s="176"/>
    </row>
    <row r="46" spans="1:7" x14ac:dyDescent="0.25">
      <c r="B46" s="152"/>
      <c r="C46" s="154"/>
      <c r="D46" s="154"/>
      <c r="E46" s="154"/>
    </row>
    <row r="47" spans="1:7" ht="24" customHeight="1" x14ac:dyDescent="0.25">
      <c r="A47" s="155" t="s">
        <v>122</v>
      </c>
      <c r="B47" s="275" t="s">
        <v>283</v>
      </c>
      <c r="C47" s="275"/>
      <c r="D47" s="275"/>
      <c r="E47" s="275"/>
      <c r="G47" s="176"/>
    </row>
    <row r="48" spans="1:7" x14ac:dyDescent="0.25">
      <c r="B48" s="152"/>
      <c r="C48" s="154"/>
      <c r="D48" s="154"/>
      <c r="E48" s="154"/>
    </row>
    <row r="49" spans="1:12" ht="24" customHeight="1" x14ac:dyDescent="0.25">
      <c r="A49" s="155" t="s">
        <v>122</v>
      </c>
      <c r="B49" s="275" t="s">
        <v>129</v>
      </c>
      <c r="C49" s="275"/>
      <c r="D49" s="275"/>
      <c r="E49" s="275"/>
      <c r="G49" s="176"/>
    </row>
    <row r="50" spans="1:12" x14ac:dyDescent="0.25">
      <c r="B50" s="152"/>
      <c r="C50" s="154"/>
      <c r="D50" s="154"/>
      <c r="E50" s="154"/>
    </row>
    <row r="51" spans="1:12" ht="24" customHeight="1" x14ac:dyDescent="0.25">
      <c r="A51" s="15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77" t="s">
        <v>360</v>
      </c>
      <c r="C54" s="278"/>
      <c r="D54" s="278"/>
      <c r="E54" s="279"/>
      <c r="F54" s="43"/>
    </row>
    <row r="55" spans="1:12" ht="12" customHeight="1" x14ac:dyDescent="0.25">
      <c r="B55" s="152"/>
      <c r="C55" s="154"/>
      <c r="D55" s="154"/>
      <c r="E55" s="154"/>
    </row>
    <row r="56" spans="1:12" s="35" customFormat="1" x14ac:dyDescent="0.25">
      <c r="B56" s="187" t="s">
        <v>226</v>
      </c>
      <c r="C56" s="145"/>
    </row>
    <row r="57" spans="1:12" s="35" customFormat="1" x14ac:dyDescent="0.25">
      <c r="B57" s="187" t="s">
        <v>227</v>
      </c>
      <c r="C57" s="145"/>
    </row>
    <row r="58" spans="1:12" s="35" customFormat="1" x14ac:dyDescent="0.25">
      <c r="B58" s="187" t="s">
        <v>228</v>
      </c>
      <c r="C58" s="145"/>
    </row>
    <row r="59" spans="1:12" s="35" customFormat="1" x14ac:dyDescent="0.25">
      <c r="B59" s="188" t="s">
        <v>225</v>
      </c>
      <c r="C59" s="145"/>
    </row>
    <row r="60" spans="1:12" s="35" customFormat="1" x14ac:dyDescent="0.25">
      <c r="B60" s="187" t="s">
        <v>229</v>
      </c>
      <c r="C60" s="145"/>
    </row>
    <row r="62" spans="1:12" ht="14.25" x14ac:dyDescent="0.25">
      <c r="L62" s="156"/>
    </row>
    <row r="63" spans="1:12" ht="14.25" x14ac:dyDescent="0.25">
      <c r="L63" s="156"/>
    </row>
    <row r="71" spans="2:2" x14ac:dyDescent="0.25">
      <c r="B71" s="157"/>
    </row>
  </sheetData>
  <mergeCells count="21">
    <mergeCell ref="B54:E54"/>
    <mergeCell ref="B31:E31"/>
    <mergeCell ref="B37:E37"/>
    <mergeCell ref="B35:E35"/>
    <mergeCell ref="B39:E39"/>
    <mergeCell ref="B49:E49"/>
    <mergeCell ref="B53:E53"/>
    <mergeCell ref="B41:E41"/>
    <mergeCell ref="B47:E47"/>
    <mergeCell ref="B45:E45"/>
    <mergeCell ref="B29:E29"/>
    <mergeCell ref="B14:E14"/>
    <mergeCell ref="B51:E51"/>
    <mergeCell ref="B18:E18"/>
    <mergeCell ref="B20:E20"/>
    <mergeCell ref="B22:E22"/>
    <mergeCell ref="B24:E24"/>
    <mergeCell ref="B27:E27"/>
    <mergeCell ref="B16:E16"/>
    <mergeCell ref="B43:E43"/>
    <mergeCell ref="B33:E33"/>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 operator="greaterThanOrEqual" allowBlank="1" showInputMessage="1" showErrorMessage="1" error="Inserire i valori con segno positivo" promptTitle="Campo descrittivo" prompt="Inserire una descrizione sintetica della/e attività effettivamente svolta/e." sqref="E11"/>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M44" sqref="M44"/>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362</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217" t="s">
        <v>361</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31.5" x14ac:dyDescent="0.25">
      <c r="B11" s="136"/>
      <c r="C11" s="136"/>
      <c r="D11" s="138" t="s">
        <v>120</v>
      </c>
      <c r="E11" s="218" t="s">
        <v>336</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77" t="s">
        <v>363</v>
      </c>
      <c r="C54" s="278"/>
      <c r="D54" s="278"/>
      <c r="E54" s="279"/>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29:E29"/>
    <mergeCell ref="B14:E14"/>
    <mergeCell ref="B51:E51"/>
    <mergeCell ref="B18:E18"/>
    <mergeCell ref="B20:E20"/>
    <mergeCell ref="B22:E22"/>
    <mergeCell ref="B24:E24"/>
    <mergeCell ref="B27:E27"/>
    <mergeCell ref="B16:E16"/>
    <mergeCell ref="B47:E47"/>
    <mergeCell ref="B33:E33"/>
    <mergeCell ref="B54:E54"/>
    <mergeCell ref="B31:E31"/>
    <mergeCell ref="B37:E37"/>
    <mergeCell ref="B35:E35"/>
    <mergeCell ref="B39:E39"/>
    <mergeCell ref="B49:E49"/>
    <mergeCell ref="B53:E53"/>
    <mergeCell ref="B43:E43"/>
    <mergeCell ref="B41:E41"/>
    <mergeCell ref="B45:E45"/>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536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536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536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536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536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536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536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536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537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537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537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537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537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537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5376"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537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5378"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537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 zoomScaleNormal="100" zoomScaleSheetLayoutView="100" workbookViewId="0">
      <selection activeCell="C10" sqref="C10"/>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364</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415</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24.95" customHeight="1" x14ac:dyDescent="0.25">
      <c r="B11" s="136"/>
      <c r="C11" s="136"/>
      <c r="D11" s="138" t="s">
        <v>120</v>
      </c>
      <c r="E11" s="131" t="s">
        <v>338</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29.25" customHeight="1" x14ac:dyDescent="0.25">
      <c r="B53" s="281" t="s">
        <v>242</v>
      </c>
      <c r="C53" s="281"/>
      <c r="D53" s="281"/>
      <c r="E53" s="281"/>
    </row>
    <row r="54" spans="1:12" ht="111" customHeight="1" x14ac:dyDescent="0.25">
      <c r="B54" s="285" t="s">
        <v>412</v>
      </c>
      <c r="C54" s="286"/>
      <c r="D54" s="286"/>
      <c r="E54" s="287"/>
      <c r="F54" s="43"/>
    </row>
    <row r="55" spans="1:12" ht="116.45" customHeight="1" x14ac:dyDescent="0.25">
      <c r="B55" s="282" t="s">
        <v>365</v>
      </c>
      <c r="C55" s="283"/>
      <c r="D55" s="283"/>
      <c r="E55" s="28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2">
    <mergeCell ref="B39:E39"/>
    <mergeCell ref="B33:E33"/>
    <mergeCell ref="B29:E29"/>
    <mergeCell ref="B31:E31"/>
    <mergeCell ref="B37:E37"/>
    <mergeCell ref="B35:E35"/>
    <mergeCell ref="B55:E55"/>
    <mergeCell ref="B41:E41"/>
    <mergeCell ref="B53:E53"/>
    <mergeCell ref="B51:E51"/>
    <mergeCell ref="B49:E49"/>
    <mergeCell ref="B47:E47"/>
    <mergeCell ref="B45:E45"/>
    <mergeCell ref="B54:E54"/>
    <mergeCell ref="B43:E43"/>
    <mergeCell ref="B14:E14"/>
    <mergeCell ref="B27:E27"/>
    <mergeCell ref="B16:E16"/>
    <mergeCell ref="B18:E18"/>
    <mergeCell ref="B20:E20"/>
    <mergeCell ref="B22:E22"/>
    <mergeCell ref="B24:E24"/>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6386"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6387"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6388"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6389"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6390"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6391"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6392"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6393"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6394"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6395"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6396"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6397"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6398"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6399"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6400"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6401"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6402"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6403"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C40" zoomScaleNormal="100" zoomScaleSheetLayoutView="100" workbookViewId="0">
      <selection activeCell="B55" sqref="B55"/>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367</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366</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55.9" customHeight="1" x14ac:dyDescent="0.25">
      <c r="B11" s="136"/>
      <c r="C11" s="136"/>
      <c r="D11" s="138" t="s">
        <v>120</v>
      </c>
      <c r="E11" s="218" t="s">
        <v>341</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34.44999999999999" customHeight="1" x14ac:dyDescent="0.25">
      <c r="B54" s="277" t="s">
        <v>413</v>
      </c>
      <c r="C54" s="278"/>
      <c r="D54" s="278"/>
      <c r="E54" s="279"/>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24:E24"/>
    <mergeCell ref="B22:E22"/>
    <mergeCell ref="B14:E14"/>
    <mergeCell ref="B16:E16"/>
    <mergeCell ref="B18:E18"/>
    <mergeCell ref="B20:E20"/>
    <mergeCell ref="B27:E27"/>
    <mergeCell ref="B47:E47"/>
    <mergeCell ref="B33:E33"/>
    <mergeCell ref="B41:E41"/>
    <mergeCell ref="B45:E45"/>
    <mergeCell ref="B29:E29"/>
    <mergeCell ref="B54:E54"/>
    <mergeCell ref="B31:E31"/>
    <mergeCell ref="B37:E37"/>
    <mergeCell ref="B35:E35"/>
    <mergeCell ref="B39:E39"/>
    <mergeCell ref="B49:E49"/>
    <mergeCell ref="B53:E53"/>
    <mergeCell ref="B43:E43"/>
    <mergeCell ref="B51:E51"/>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40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741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741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741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741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741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741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741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741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741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741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742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742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742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742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742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742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742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742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 zoomScaleNormal="100" zoomScaleSheetLayoutView="100" workbookViewId="0">
      <selection activeCell="B55" sqref="B55"/>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410</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368</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24.95" customHeight="1" x14ac:dyDescent="0.25">
      <c r="B11" s="136"/>
      <c r="C11" s="136"/>
      <c r="D11" s="138" t="s">
        <v>120</v>
      </c>
      <c r="E11" s="131" t="s">
        <v>344</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77" t="s">
        <v>414</v>
      </c>
      <c r="C54" s="278"/>
      <c r="D54" s="278"/>
      <c r="E54" s="279"/>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14:E14"/>
    <mergeCell ref="B16:E16"/>
    <mergeCell ref="B27:E27"/>
    <mergeCell ref="B18:E18"/>
    <mergeCell ref="B22:E22"/>
    <mergeCell ref="B29:E29"/>
    <mergeCell ref="B20:E20"/>
    <mergeCell ref="B24:E24"/>
    <mergeCell ref="B41:E41"/>
    <mergeCell ref="B31:E31"/>
    <mergeCell ref="B37:E37"/>
    <mergeCell ref="B35:E35"/>
    <mergeCell ref="B39:E39"/>
    <mergeCell ref="B33:E33"/>
    <mergeCell ref="B51:E51"/>
    <mergeCell ref="B47:E47"/>
    <mergeCell ref="B43:E43"/>
    <mergeCell ref="B54:E54"/>
    <mergeCell ref="B53:E53"/>
    <mergeCell ref="B49:E49"/>
    <mergeCell ref="B45:E45"/>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9458"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9459"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9460"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9461"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9462"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9463"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9464"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9465"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9466"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9467"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9468"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9469"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9470"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9471"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9472"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9473"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9474"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947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 zoomScaleNormal="100" zoomScaleSheetLayoutView="100" workbookViewId="0">
      <selection activeCell="C13" sqref="C13"/>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33</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346</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73.150000000000006" customHeight="1" x14ac:dyDescent="0.25">
      <c r="B11" s="136"/>
      <c r="C11" s="136"/>
      <c r="D11" s="138" t="s">
        <v>120</v>
      </c>
      <c r="E11" s="218" t="s">
        <v>347</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32.75" customHeight="1" x14ac:dyDescent="0.25">
      <c r="B54" s="277" t="s">
        <v>401</v>
      </c>
      <c r="C54" s="278"/>
      <c r="D54" s="278"/>
      <c r="E54" s="279"/>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45:E45"/>
    <mergeCell ref="B22:E22"/>
    <mergeCell ref="B54:E54"/>
    <mergeCell ref="B31:E31"/>
    <mergeCell ref="B37:E37"/>
    <mergeCell ref="B35:E35"/>
    <mergeCell ref="B39:E39"/>
    <mergeCell ref="B49:E49"/>
    <mergeCell ref="B47:E47"/>
    <mergeCell ref="B33:E33"/>
    <mergeCell ref="B53:E53"/>
    <mergeCell ref="B24:E24"/>
    <mergeCell ref="B43:E43"/>
    <mergeCell ref="B51:E51"/>
    <mergeCell ref="B41:E41"/>
    <mergeCell ref="B14:E14"/>
    <mergeCell ref="B16:E16"/>
    <mergeCell ref="B27:E27"/>
    <mergeCell ref="B29:E29"/>
    <mergeCell ref="B18:E18"/>
    <mergeCell ref="B20:E20"/>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8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048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048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048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048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048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048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048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048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049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049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049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049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049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049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0496"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049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0498"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049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 zoomScaleNormal="100" zoomScaleSheetLayoutView="100" workbookViewId="0">
      <selection activeCell="L15" sqref="L15"/>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34</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36</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40.9" customHeight="1" x14ac:dyDescent="0.25">
      <c r="B11" s="136"/>
      <c r="C11" s="136"/>
      <c r="D11" s="138" t="s">
        <v>120</v>
      </c>
      <c r="E11" s="131" t="s">
        <v>350</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88" t="s">
        <v>37</v>
      </c>
      <c r="C54" s="289"/>
      <c r="D54" s="289"/>
      <c r="E54" s="290"/>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14:E14"/>
    <mergeCell ref="B16:E16"/>
    <mergeCell ref="B27:E27"/>
    <mergeCell ref="B29:E29"/>
    <mergeCell ref="B18:E18"/>
    <mergeCell ref="B20:E20"/>
    <mergeCell ref="B22:E22"/>
    <mergeCell ref="B24:E24"/>
    <mergeCell ref="B54:E54"/>
    <mergeCell ref="B31:E31"/>
    <mergeCell ref="B37:E37"/>
    <mergeCell ref="B35:E35"/>
    <mergeCell ref="B39:E39"/>
    <mergeCell ref="B49:E49"/>
    <mergeCell ref="B47:E47"/>
    <mergeCell ref="B33:E33"/>
    <mergeCell ref="B53:E53"/>
    <mergeCell ref="B45:E45"/>
    <mergeCell ref="B43:E43"/>
    <mergeCell ref="B51:E51"/>
    <mergeCell ref="B41:E41"/>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1506"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1507"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1508"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1509"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1510"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1511"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1512"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1513"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1514"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1515"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1516"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1517"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1518"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1519"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1520"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1521"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1522"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1523"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C11" sqref="C11"/>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35</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39</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86.45" customHeight="1" x14ac:dyDescent="0.25">
      <c r="B11" s="136"/>
      <c r="C11" s="136"/>
      <c r="D11" s="138" t="s">
        <v>120</v>
      </c>
      <c r="E11" s="219" t="s">
        <v>353</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88" t="s">
        <v>40</v>
      </c>
      <c r="C54" s="289"/>
      <c r="D54" s="289"/>
      <c r="E54" s="290"/>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45:E45"/>
    <mergeCell ref="B22:E22"/>
    <mergeCell ref="B54:E54"/>
    <mergeCell ref="B31:E31"/>
    <mergeCell ref="B37:E37"/>
    <mergeCell ref="B35:E35"/>
    <mergeCell ref="B39:E39"/>
    <mergeCell ref="B49:E49"/>
    <mergeCell ref="B47:E47"/>
    <mergeCell ref="B33:E33"/>
    <mergeCell ref="B53:E53"/>
    <mergeCell ref="B24:E24"/>
    <mergeCell ref="B43:E43"/>
    <mergeCell ref="B51:E51"/>
    <mergeCell ref="B41:E41"/>
    <mergeCell ref="B14:E14"/>
    <mergeCell ref="B16:E16"/>
    <mergeCell ref="B27:E27"/>
    <mergeCell ref="B29:E29"/>
    <mergeCell ref="B18:E18"/>
    <mergeCell ref="B20:E20"/>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254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 zoomScaleNormal="100" zoomScaleSheetLayoutView="100" workbookViewId="0">
      <selection activeCell="B14" sqref="B14:E14"/>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38</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355</v>
      </c>
      <c r="G7" s="69" t="s">
        <v>211</v>
      </c>
    </row>
    <row r="8" spans="1:10" ht="12" customHeight="1" x14ac:dyDescent="0.25">
      <c r="B8" s="150"/>
      <c r="C8" s="147"/>
      <c r="D8" s="147"/>
      <c r="E8" s="147"/>
    </row>
    <row r="9" spans="1:10" s="70" customFormat="1" ht="16.5" customHeight="1" x14ac:dyDescent="0.25">
      <c r="A9" s="68"/>
      <c r="B9" s="137"/>
      <c r="D9" s="138" t="s">
        <v>119</v>
      </c>
      <c r="E9" s="158" t="s">
        <v>359</v>
      </c>
      <c r="F9" s="69"/>
      <c r="G9" s="69" t="s">
        <v>212</v>
      </c>
      <c r="H9" s="72"/>
      <c r="I9" s="68"/>
      <c r="J9" s="71"/>
    </row>
    <row r="10" spans="1:10" x14ac:dyDescent="0.25">
      <c r="B10" s="150"/>
      <c r="C10" s="147"/>
      <c r="D10" s="147"/>
      <c r="E10" s="147"/>
    </row>
    <row r="11" spans="1:10" s="151" customFormat="1" ht="45" customHeight="1" x14ac:dyDescent="0.25">
      <c r="B11" s="136"/>
      <c r="C11" s="136"/>
      <c r="D11" s="138" t="s">
        <v>120</v>
      </c>
      <c r="E11" s="218" t="s">
        <v>356</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c r="I16" s="220"/>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88" t="s">
        <v>41</v>
      </c>
      <c r="C54" s="289"/>
      <c r="D54" s="289"/>
      <c r="E54" s="290"/>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14:E14"/>
    <mergeCell ref="B16:E16"/>
    <mergeCell ref="B27:E27"/>
    <mergeCell ref="B29:E29"/>
    <mergeCell ref="B18:E18"/>
    <mergeCell ref="B20:E20"/>
    <mergeCell ref="B22:E22"/>
    <mergeCell ref="B24:E24"/>
    <mergeCell ref="B54:E54"/>
    <mergeCell ref="B31:E31"/>
    <mergeCell ref="B37:E37"/>
    <mergeCell ref="B35:E35"/>
    <mergeCell ref="B39:E39"/>
    <mergeCell ref="B49:E49"/>
    <mergeCell ref="B47:E47"/>
    <mergeCell ref="B33:E33"/>
    <mergeCell ref="B53:E53"/>
    <mergeCell ref="B45:E45"/>
    <mergeCell ref="B43:E43"/>
    <mergeCell ref="B51:E51"/>
    <mergeCell ref="B41:E41"/>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46" zoomScaleNormal="100" zoomScaleSheetLayoutView="100" workbookViewId="0">
      <selection activeCell="B55" sqref="B55"/>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386</v>
      </c>
      <c r="F5" s="69"/>
      <c r="G5" s="69" t="s">
        <v>210</v>
      </c>
      <c r="H5" s="72"/>
      <c r="I5" s="68"/>
      <c r="J5" s="71"/>
    </row>
    <row r="6" spans="1:10" ht="12" customHeight="1" x14ac:dyDescent="0.25">
      <c r="B6" s="150"/>
      <c r="C6" s="147"/>
      <c r="D6" s="147"/>
      <c r="E6" s="147"/>
    </row>
    <row r="7" spans="1:10" s="151" customFormat="1" ht="34.15" customHeight="1" x14ac:dyDescent="0.25">
      <c r="B7" s="136"/>
      <c r="C7" s="136"/>
      <c r="D7" s="138" t="s">
        <v>116</v>
      </c>
      <c r="E7" s="227" t="s">
        <v>372</v>
      </c>
      <c r="G7" s="69" t="s">
        <v>211</v>
      </c>
    </row>
    <row r="8" spans="1:10" ht="12" customHeight="1" x14ac:dyDescent="0.25">
      <c r="B8" s="150"/>
      <c r="C8" s="147"/>
      <c r="D8" s="147"/>
      <c r="E8" s="147"/>
    </row>
    <row r="9" spans="1:10" s="70" customFormat="1" ht="16.5" customHeight="1" x14ac:dyDescent="0.25">
      <c r="A9" s="68"/>
      <c r="B9" s="137"/>
      <c r="D9" s="138" t="s">
        <v>119</v>
      </c>
      <c r="E9" s="158" t="s">
        <v>42</v>
      </c>
      <c r="F9" s="69"/>
      <c r="G9" s="69" t="s">
        <v>212</v>
      </c>
      <c r="H9" s="72"/>
      <c r="I9" s="68"/>
      <c r="J9" s="71"/>
    </row>
    <row r="10" spans="1:10" x14ac:dyDescent="0.25">
      <c r="B10" s="150"/>
      <c r="C10" s="147"/>
      <c r="D10" s="147"/>
      <c r="E10" s="147"/>
    </row>
    <row r="11" spans="1:10" s="151" customFormat="1" ht="40.9" customHeight="1" x14ac:dyDescent="0.25">
      <c r="B11" s="136"/>
      <c r="C11" s="136"/>
      <c r="D11" s="138" t="s">
        <v>120</v>
      </c>
      <c r="E11" s="228" t="s">
        <v>374</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88" t="s">
        <v>390</v>
      </c>
      <c r="C54" s="289"/>
      <c r="D54" s="289"/>
      <c r="E54" s="290"/>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45:E45"/>
    <mergeCell ref="B22:E22"/>
    <mergeCell ref="B54:E54"/>
    <mergeCell ref="B31:E31"/>
    <mergeCell ref="B37:E37"/>
    <mergeCell ref="B35:E35"/>
    <mergeCell ref="B39:E39"/>
    <mergeCell ref="B49:E49"/>
    <mergeCell ref="B47:E47"/>
    <mergeCell ref="B33:E33"/>
    <mergeCell ref="B53:E53"/>
    <mergeCell ref="B24:E24"/>
    <mergeCell ref="B43:E43"/>
    <mergeCell ref="B51:E51"/>
    <mergeCell ref="B41:E41"/>
    <mergeCell ref="B14:E14"/>
    <mergeCell ref="B16:E16"/>
    <mergeCell ref="B27:E27"/>
    <mergeCell ref="B29:E29"/>
    <mergeCell ref="B18:E18"/>
    <mergeCell ref="B20:E20"/>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4578"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4579"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4580"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4581"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4582"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4583"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4584"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4585"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4586"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4587"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4588"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4589"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4590"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4591"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4592"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4593"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4594"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459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 zoomScaleNormal="100" zoomScaleSheetLayoutView="100" workbookViewId="0">
      <selection activeCell="B54" sqref="B54:E54"/>
    </sheetView>
  </sheetViews>
  <sheetFormatPr defaultRowHeight="12.75" x14ac:dyDescent="0.25"/>
  <cols>
    <col min="1" max="1" width="5.28515625" style="213" customWidth="1"/>
    <col min="2" max="2" width="8.42578125" style="213" customWidth="1"/>
    <col min="3" max="3" width="68.7109375" style="213" customWidth="1"/>
    <col min="4" max="4" width="3.85546875" style="213" customWidth="1"/>
    <col min="5" max="5" width="27.140625" style="213" customWidth="1"/>
    <col min="6" max="6" width="1.42578125" style="213" customWidth="1"/>
    <col min="7" max="7" width="11.85546875" style="213" customWidth="1"/>
    <col min="8" max="8" width="3.7109375" style="213" customWidth="1"/>
    <col min="9" max="16384" width="9.140625" style="213"/>
  </cols>
  <sheetData>
    <row r="1" spans="1:10" ht="9.75" customHeight="1" x14ac:dyDescent="0.25"/>
    <row r="2" spans="1:10" x14ac:dyDescent="0.25">
      <c r="B2" s="146" t="s">
        <v>112</v>
      </c>
      <c r="C2" s="147"/>
      <c r="D2" s="147"/>
      <c r="E2" s="147"/>
    </row>
    <row r="3" spans="1:10" ht="20.100000000000001" customHeight="1" x14ac:dyDescent="0.25">
      <c r="B3" s="148" t="s">
        <v>320</v>
      </c>
      <c r="C3" s="147"/>
      <c r="D3" s="147"/>
      <c r="E3" s="147"/>
    </row>
    <row r="4" spans="1:10" x14ac:dyDescent="0.25">
      <c r="B4" s="149" t="s">
        <v>288</v>
      </c>
      <c r="C4" s="147"/>
      <c r="D4" s="147"/>
      <c r="E4" s="147"/>
    </row>
    <row r="5" spans="1:10" s="70" customFormat="1" ht="15.95" customHeight="1" x14ac:dyDescent="0.25">
      <c r="A5" s="68"/>
      <c r="B5" s="137"/>
      <c r="D5" s="138" t="s">
        <v>115</v>
      </c>
      <c r="E5" s="113" t="s">
        <v>387</v>
      </c>
      <c r="F5" s="69"/>
      <c r="G5" s="69" t="s">
        <v>210</v>
      </c>
      <c r="H5" s="72"/>
      <c r="I5" s="68"/>
      <c r="J5" s="71"/>
    </row>
    <row r="6" spans="1:10" ht="12" customHeight="1" x14ac:dyDescent="0.25">
      <c r="B6" s="150"/>
      <c r="C6" s="147"/>
      <c r="D6" s="147"/>
      <c r="E6" s="147"/>
    </row>
    <row r="7" spans="1:10" s="151" customFormat="1" ht="24.95" customHeight="1" x14ac:dyDescent="0.25">
      <c r="B7" s="136"/>
      <c r="C7" s="136"/>
      <c r="D7" s="138" t="s">
        <v>116</v>
      </c>
      <c r="E7" s="159" t="s">
        <v>376</v>
      </c>
      <c r="G7" s="69" t="s">
        <v>211</v>
      </c>
    </row>
    <row r="8" spans="1:10" ht="12" customHeight="1" x14ac:dyDescent="0.25">
      <c r="B8" s="150"/>
      <c r="C8" s="147"/>
      <c r="D8" s="147"/>
      <c r="E8" s="147"/>
    </row>
    <row r="9" spans="1:10" s="70" customFormat="1" ht="16.5" customHeight="1" x14ac:dyDescent="0.25">
      <c r="A9" s="68"/>
      <c r="B9" s="137"/>
      <c r="D9" s="138" t="s">
        <v>119</v>
      </c>
      <c r="E9" s="158" t="s">
        <v>42</v>
      </c>
      <c r="F9" s="69"/>
      <c r="G9" s="69" t="s">
        <v>212</v>
      </c>
      <c r="H9" s="72"/>
      <c r="I9" s="68"/>
      <c r="J9" s="71"/>
    </row>
    <row r="10" spans="1:10" x14ac:dyDescent="0.25">
      <c r="B10" s="150"/>
      <c r="C10" s="147"/>
      <c r="D10" s="147"/>
      <c r="E10" s="147"/>
    </row>
    <row r="11" spans="1:10" s="151" customFormat="1" ht="51" customHeight="1" x14ac:dyDescent="0.25">
      <c r="B11" s="136"/>
      <c r="C11" s="136"/>
      <c r="D11" s="138" t="s">
        <v>120</v>
      </c>
      <c r="E11" s="228" t="s">
        <v>378</v>
      </c>
      <c r="G11" s="69" t="s">
        <v>213</v>
      </c>
    </row>
    <row r="12" spans="1:10" x14ac:dyDescent="0.25">
      <c r="B12" s="150"/>
      <c r="C12" s="147"/>
      <c r="D12" s="147"/>
      <c r="E12" s="147"/>
    </row>
    <row r="13" spans="1:10" x14ac:dyDescent="0.25">
      <c r="B13" s="152" t="s">
        <v>123</v>
      </c>
      <c r="C13" s="147"/>
      <c r="D13" s="147"/>
      <c r="E13" s="147"/>
    </row>
    <row r="14" spans="1:10" ht="24" customHeight="1" x14ac:dyDescent="0.25">
      <c r="A14" s="214" t="s">
        <v>122</v>
      </c>
      <c r="B14" s="275" t="s">
        <v>319</v>
      </c>
      <c r="C14" s="275"/>
      <c r="D14" s="275"/>
      <c r="E14" s="275"/>
      <c r="G14" s="176"/>
    </row>
    <row r="15" spans="1:10" x14ac:dyDescent="0.25">
      <c r="B15" s="152"/>
      <c r="C15" s="147"/>
      <c r="D15" s="147"/>
      <c r="E15" s="147"/>
    </row>
    <row r="16" spans="1:10" ht="24" customHeight="1" x14ac:dyDescent="0.25">
      <c r="A16" s="214" t="s">
        <v>122</v>
      </c>
      <c r="B16" s="275" t="s">
        <v>124</v>
      </c>
      <c r="C16" s="275"/>
      <c r="D16" s="275"/>
      <c r="E16" s="275"/>
      <c r="G16" s="176"/>
    </row>
    <row r="17" spans="1:7" ht="12.75" customHeight="1" x14ac:dyDescent="0.25">
      <c r="B17" s="152"/>
      <c r="C17" s="154"/>
      <c r="D17" s="154"/>
      <c r="E17" s="154"/>
    </row>
    <row r="18" spans="1:7" ht="24" customHeight="1" x14ac:dyDescent="0.25">
      <c r="A18" s="214" t="s">
        <v>122</v>
      </c>
      <c r="B18" s="275" t="s">
        <v>282</v>
      </c>
      <c r="C18" s="275"/>
      <c r="D18" s="275"/>
      <c r="E18" s="275"/>
      <c r="G18" s="176"/>
    </row>
    <row r="19" spans="1:7" ht="12" customHeight="1" x14ac:dyDescent="0.25">
      <c r="A19" s="214"/>
      <c r="B19" s="136"/>
      <c r="C19" s="136"/>
      <c r="D19" s="136"/>
      <c r="E19" s="136"/>
      <c r="G19" s="192"/>
    </row>
    <row r="20" spans="1:7" ht="34.5" customHeight="1" x14ac:dyDescent="0.25">
      <c r="A20" s="214" t="s">
        <v>122</v>
      </c>
      <c r="B20" s="275" t="s">
        <v>281</v>
      </c>
      <c r="C20" s="275"/>
      <c r="D20" s="275"/>
      <c r="E20" s="275"/>
      <c r="G20" s="176"/>
    </row>
    <row r="21" spans="1:7" ht="12" customHeight="1" x14ac:dyDescent="0.25">
      <c r="A21" s="214"/>
      <c r="B21" s="136"/>
      <c r="C21" s="136"/>
      <c r="D21" s="136"/>
      <c r="E21" s="136"/>
      <c r="G21" s="192"/>
    </row>
    <row r="22" spans="1:7" ht="24" customHeight="1" x14ac:dyDescent="0.25">
      <c r="A22" s="214" t="s">
        <v>122</v>
      </c>
      <c r="B22" s="275" t="s">
        <v>289</v>
      </c>
      <c r="C22" s="275"/>
      <c r="D22" s="275"/>
      <c r="E22" s="275"/>
      <c r="G22" s="176"/>
    </row>
    <row r="23" spans="1:7" ht="12" customHeight="1" x14ac:dyDescent="0.25">
      <c r="A23" s="214"/>
      <c r="B23" s="136"/>
      <c r="C23" s="136"/>
      <c r="D23" s="136"/>
      <c r="E23" s="136"/>
      <c r="G23" s="192"/>
    </row>
    <row r="24" spans="1:7" ht="24" customHeight="1" x14ac:dyDescent="0.25">
      <c r="A24" s="214" t="s">
        <v>122</v>
      </c>
      <c r="B24" s="275" t="s">
        <v>290</v>
      </c>
      <c r="C24" s="275"/>
      <c r="D24" s="275"/>
      <c r="E24" s="275"/>
      <c r="G24" s="176"/>
    </row>
    <row r="25" spans="1:7" ht="12" customHeight="1" x14ac:dyDescent="0.25">
      <c r="A25" s="214"/>
      <c r="B25" s="136"/>
      <c r="C25" s="136"/>
      <c r="D25" s="136"/>
      <c r="E25" s="136"/>
      <c r="G25" s="192"/>
    </row>
    <row r="26" spans="1:7" ht="12.75" customHeight="1" x14ac:dyDescent="0.25">
      <c r="B26" s="152" t="s">
        <v>214</v>
      </c>
      <c r="C26" s="154"/>
      <c r="D26" s="154"/>
      <c r="E26" s="154"/>
    </row>
    <row r="27" spans="1:7" ht="24" customHeight="1" x14ac:dyDescent="0.25">
      <c r="A27" s="214" t="s">
        <v>122</v>
      </c>
      <c r="B27" s="275" t="s">
        <v>125</v>
      </c>
      <c r="C27" s="275"/>
      <c r="D27" s="275"/>
      <c r="E27" s="275"/>
      <c r="G27" s="176"/>
    </row>
    <row r="28" spans="1:7" ht="12.75" customHeight="1" x14ac:dyDescent="0.25">
      <c r="B28" s="152"/>
      <c r="C28" s="154"/>
      <c r="D28" s="154"/>
      <c r="E28" s="154"/>
    </row>
    <row r="29" spans="1:7" ht="24" customHeight="1" x14ac:dyDescent="0.25">
      <c r="A29" s="214" t="s">
        <v>122</v>
      </c>
      <c r="B29" s="275" t="s">
        <v>284</v>
      </c>
      <c r="C29" s="275"/>
      <c r="D29" s="275"/>
      <c r="E29" s="275"/>
      <c r="G29" s="176"/>
    </row>
    <row r="30" spans="1:7" ht="12.75" customHeight="1" x14ac:dyDescent="0.25">
      <c r="B30" s="152"/>
      <c r="C30" s="154"/>
      <c r="D30" s="154"/>
      <c r="E30" s="154"/>
    </row>
    <row r="31" spans="1:7" ht="24" customHeight="1" x14ac:dyDescent="0.25">
      <c r="A31" s="214" t="s">
        <v>122</v>
      </c>
      <c r="B31" s="275" t="s">
        <v>285</v>
      </c>
      <c r="C31" s="275"/>
      <c r="D31" s="275"/>
      <c r="E31" s="275"/>
      <c r="G31" s="176"/>
    </row>
    <row r="32" spans="1:7" ht="12.75" customHeight="1" x14ac:dyDescent="0.25">
      <c r="B32" s="152"/>
      <c r="C32" s="154"/>
      <c r="D32" s="154"/>
      <c r="E32" s="154"/>
    </row>
    <row r="33" spans="1:7" ht="24" customHeight="1" x14ac:dyDescent="0.25">
      <c r="A33" s="214" t="s">
        <v>122</v>
      </c>
      <c r="B33" s="275" t="s">
        <v>287</v>
      </c>
      <c r="C33" s="275"/>
      <c r="D33" s="275"/>
      <c r="E33" s="275"/>
      <c r="G33" s="176"/>
    </row>
    <row r="34" spans="1:7" ht="12.75" customHeight="1" x14ac:dyDescent="0.25">
      <c r="B34" s="152"/>
      <c r="C34" s="154"/>
      <c r="D34" s="154"/>
      <c r="E34" s="154"/>
    </row>
    <row r="35" spans="1:7" ht="24" customHeight="1" x14ac:dyDescent="0.25">
      <c r="A35" s="214" t="s">
        <v>122</v>
      </c>
      <c r="B35" s="275" t="s">
        <v>286</v>
      </c>
      <c r="C35" s="275"/>
      <c r="D35" s="275"/>
      <c r="E35" s="275"/>
      <c r="G35" s="176"/>
    </row>
    <row r="36" spans="1:7" x14ac:dyDescent="0.25">
      <c r="B36" s="149"/>
      <c r="C36" s="154"/>
      <c r="D36" s="154"/>
      <c r="E36" s="154"/>
    </row>
    <row r="37" spans="1:7" ht="39" customHeight="1" x14ac:dyDescent="0.25">
      <c r="A37" s="214" t="s">
        <v>122</v>
      </c>
      <c r="B37" s="275" t="s">
        <v>292</v>
      </c>
      <c r="C37" s="275"/>
      <c r="D37" s="275"/>
      <c r="E37" s="275"/>
      <c r="G37" s="176"/>
    </row>
    <row r="38" spans="1:7" x14ac:dyDescent="0.25">
      <c r="B38" s="149"/>
      <c r="C38" s="154"/>
      <c r="D38" s="154"/>
      <c r="E38" s="154"/>
    </row>
    <row r="39" spans="1:7" ht="24" customHeight="1" x14ac:dyDescent="0.25">
      <c r="A39" s="215" t="s">
        <v>122</v>
      </c>
      <c r="B39" s="280" t="s">
        <v>291</v>
      </c>
      <c r="C39" s="280"/>
      <c r="D39" s="280"/>
      <c r="E39" s="280"/>
      <c r="G39" s="176"/>
    </row>
    <row r="40" spans="1:7" x14ac:dyDescent="0.25">
      <c r="B40" s="152"/>
      <c r="C40" s="154"/>
      <c r="D40" s="154"/>
      <c r="E40" s="154"/>
    </row>
    <row r="41" spans="1:7" ht="24" customHeight="1" x14ac:dyDescent="0.25">
      <c r="A41" s="215" t="s">
        <v>122</v>
      </c>
      <c r="B41" s="275" t="s">
        <v>126</v>
      </c>
      <c r="C41" s="275"/>
      <c r="D41" s="275"/>
      <c r="E41" s="275"/>
      <c r="G41" s="176"/>
    </row>
    <row r="42" spans="1:7" x14ac:dyDescent="0.25">
      <c r="A42" s="215"/>
      <c r="B42" s="152"/>
      <c r="C42" s="154"/>
      <c r="D42" s="154"/>
      <c r="E42" s="154"/>
    </row>
    <row r="43" spans="1:7" ht="24" customHeight="1" x14ac:dyDescent="0.25">
      <c r="A43" s="215" t="s">
        <v>122</v>
      </c>
      <c r="B43" s="275" t="s">
        <v>127</v>
      </c>
      <c r="C43" s="275"/>
      <c r="D43" s="275"/>
      <c r="E43" s="275"/>
      <c r="G43" s="176"/>
    </row>
    <row r="44" spans="1:7" x14ac:dyDescent="0.25">
      <c r="B44" s="152"/>
      <c r="C44" s="154"/>
      <c r="D44" s="154"/>
      <c r="E44" s="154"/>
    </row>
    <row r="45" spans="1:7" ht="24" customHeight="1" x14ac:dyDescent="0.25">
      <c r="A45" s="215" t="s">
        <v>122</v>
      </c>
      <c r="B45" s="275" t="s">
        <v>128</v>
      </c>
      <c r="C45" s="275"/>
      <c r="D45" s="275"/>
      <c r="E45" s="275"/>
      <c r="G45" s="176"/>
    </row>
    <row r="46" spans="1:7" x14ac:dyDescent="0.25">
      <c r="B46" s="152"/>
      <c r="C46" s="154"/>
      <c r="D46" s="154"/>
      <c r="E46" s="154"/>
    </row>
    <row r="47" spans="1:7" ht="24" customHeight="1" x14ac:dyDescent="0.25">
      <c r="A47" s="215" t="s">
        <v>122</v>
      </c>
      <c r="B47" s="275" t="s">
        <v>283</v>
      </c>
      <c r="C47" s="275"/>
      <c r="D47" s="275"/>
      <c r="E47" s="275"/>
      <c r="G47" s="176"/>
    </row>
    <row r="48" spans="1:7" x14ac:dyDescent="0.25">
      <c r="B48" s="152"/>
      <c r="C48" s="154"/>
      <c r="D48" s="154"/>
      <c r="E48" s="154"/>
    </row>
    <row r="49" spans="1:12" ht="24" customHeight="1" x14ac:dyDescent="0.25">
      <c r="A49" s="215" t="s">
        <v>122</v>
      </c>
      <c r="B49" s="275" t="s">
        <v>129</v>
      </c>
      <c r="C49" s="275"/>
      <c r="D49" s="275"/>
      <c r="E49" s="275"/>
      <c r="G49" s="176"/>
    </row>
    <row r="50" spans="1:12" x14ac:dyDescent="0.25">
      <c r="B50" s="152"/>
      <c r="C50" s="154"/>
      <c r="D50" s="154"/>
      <c r="E50" s="154"/>
    </row>
    <row r="51" spans="1:12" ht="24" customHeight="1" x14ac:dyDescent="0.25">
      <c r="A51" s="215" t="s">
        <v>122</v>
      </c>
      <c r="B51" s="276" t="s">
        <v>130</v>
      </c>
      <c r="C51" s="276"/>
      <c r="D51" s="276"/>
      <c r="E51" s="276"/>
      <c r="G51" s="176"/>
    </row>
    <row r="52" spans="1:12" x14ac:dyDescent="0.25">
      <c r="B52" s="152"/>
      <c r="C52" s="154"/>
      <c r="D52" s="154"/>
      <c r="E52" s="154"/>
    </row>
    <row r="53" spans="1:12" s="151" customFormat="1" ht="34.5" customHeight="1" x14ac:dyDescent="0.25">
      <c r="B53" s="281" t="s">
        <v>242</v>
      </c>
      <c r="C53" s="281"/>
      <c r="D53" s="281"/>
      <c r="E53" s="281"/>
    </row>
    <row r="54" spans="1:12" ht="104.25" customHeight="1" x14ac:dyDescent="0.25">
      <c r="B54" s="288" t="s">
        <v>18</v>
      </c>
      <c r="C54" s="289"/>
      <c r="D54" s="289"/>
      <c r="E54" s="290"/>
      <c r="F54" s="43"/>
    </row>
    <row r="55" spans="1:12" ht="12" customHeight="1" x14ac:dyDescent="0.25">
      <c r="B55" s="152"/>
      <c r="C55" s="154"/>
      <c r="D55" s="154"/>
      <c r="E55" s="154"/>
    </row>
    <row r="56" spans="1:12" s="216" customFormat="1" x14ac:dyDescent="0.25">
      <c r="B56" s="187" t="s">
        <v>226</v>
      </c>
      <c r="C56" s="213"/>
    </row>
    <row r="57" spans="1:12" s="216" customFormat="1" x14ac:dyDescent="0.25">
      <c r="B57" s="187" t="s">
        <v>227</v>
      </c>
      <c r="C57" s="213"/>
    </row>
    <row r="58" spans="1:12" s="216" customFormat="1" x14ac:dyDescent="0.25">
      <c r="B58" s="187" t="s">
        <v>228</v>
      </c>
      <c r="C58" s="213"/>
    </row>
    <row r="59" spans="1:12" s="216" customFormat="1" x14ac:dyDescent="0.25">
      <c r="B59" s="188" t="s">
        <v>225</v>
      </c>
      <c r="C59" s="213"/>
    </row>
    <row r="60" spans="1:12" s="216" customFormat="1" x14ac:dyDescent="0.25">
      <c r="B60" s="187" t="s">
        <v>229</v>
      </c>
      <c r="C60" s="213"/>
    </row>
    <row r="62" spans="1:12" ht="14.25" x14ac:dyDescent="0.25">
      <c r="L62" s="156"/>
    </row>
    <row r="63" spans="1:12" ht="14.25" x14ac:dyDescent="0.25">
      <c r="L63" s="156"/>
    </row>
    <row r="71" spans="2:2" x14ac:dyDescent="0.25">
      <c r="B71" s="157"/>
    </row>
  </sheetData>
  <mergeCells count="21">
    <mergeCell ref="B14:E14"/>
    <mergeCell ref="B16:E16"/>
    <mergeCell ref="B27:E27"/>
    <mergeCell ref="B29:E29"/>
    <mergeCell ref="B18:E18"/>
    <mergeCell ref="B20:E20"/>
    <mergeCell ref="B22:E22"/>
    <mergeCell ref="B24:E24"/>
    <mergeCell ref="B53:E53"/>
    <mergeCell ref="B51:E51"/>
    <mergeCell ref="B45:E45"/>
    <mergeCell ref="B54:E54"/>
    <mergeCell ref="B49:E49"/>
    <mergeCell ref="B47:E47"/>
    <mergeCell ref="B41:E41"/>
    <mergeCell ref="B43:E43"/>
    <mergeCell ref="B31:E31"/>
    <mergeCell ref="B37:E37"/>
    <mergeCell ref="B35:E35"/>
    <mergeCell ref="B39:E39"/>
    <mergeCell ref="B33:E33"/>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867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867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867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867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867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867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868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868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868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868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868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868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868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868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8688"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868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8690"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869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pageSetUpPr fitToPage="1"/>
  </sheetPr>
  <dimension ref="A1:O69"/>
  <sheetViews>
    <sheetView showGridLines="0" zoomScaleNormal="100" zoomScaleSheetLayoutView="100" workbookViewId="0">
      <selection activeCell="F22" sqref="F22:G22"/>
    </sheetView>
  </sheetViews>
  <sheetFormatPr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1</v>
      </c>
      <c r="F5" s="294"/>
      <c r="G5" s="69" t="s">
        <v>210</v>
      </c>
      <c r="H5" s="69"/>
      <c r="I5" s="69"/>
      <c r="J5" s="72"/>
      <c r="K5" s="68"/>
      <c r="L5" s="71"/>
    </row>
    <row r="6" spans="1:12" x14ac:dyDescent="0.25">
      <c r="B6" s="139"/>
      <c r="C6" s="73"/>
      <c r="D6" s="73"/>
      <c r="E6" s="73"/>
      <c r="G6" s="145"/>
    </row>
    <row r="7" spans="1:12" s="140" customFormat="1" ht="25.5" customHeight="1" x14ac:dyDescent="0.25">
      <c r="B7" s="136"/>
      <c r="C7" s="136"/>
      <c r="D7" s="138" t="s">
        <v>116</v>
      </c>
      <c r="E7" s="295" t="s">
        <v>332</v>
      </c>
      <c r="F7" s="296"/>
      <c r="G7" s="69" t="s">
        <v>211</v>
      </c>
    </row>
    <row r="8" spans="1:12" x14ac:dyDescent="0.25">
      <c r="B8" s="139"/>
      <c r="C8" s="73"/>
      <c r="D8" s="73"/>
      <c r="E8" s="73"/>
      <c r="G8" s="145"/>
    </row>
    <row r="9" spans="1:12" s="70" customFormat="1" ht="16.5" customHeight="1" x14ac:dyDescent="0.25">
      <c r="A9" s="68"/>
      <c r="B9" s="137"/>
      <c r="D9" s="138" t="s">
        <v>119</v>
      </c>
      <c r="E9" s="294" t="s">
        <v>43</v>
      </c>
      <c r="F9" s="294"/>
      <c r="G9" s="69" t="s">
        <v>212</v>
      </c>
      <c r="H9" s="69"/>
      <c r="I9" s="69"/>
      <c r="J9" s="72"/>
      <c r="K9" s="68"/>
      <c r="L9" s="71"/>
    </row>
    <row r="10" spans="1:12" x14ac:dyDescent="0.25">
      <c r="B10" s="139"/>
      <c r="C10" s="73"/>
      <c r="D10" s="73"/>
      <c r="E10" s="73"/>
      <c r="G10" s="145"/>
    </row>
    <row r="11" spans="1:12" s="140" customFormat="1" ht="39" customHeight="1" x14ac:dyDescent="0.25">
      <c r="B11" s="136"/>
      <c r="C11" s="136"/>
      <c r="D11" s="138" t="s">
        <v>120</v>
      </c>
      <c r="E11" s="297" t="s">
        <v>333</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161">
        <v>968</v>
      </c>
      <c r="D15" s="73"/>
      <c r="E15" s="73"/>
      <c r="F15" s="144" t="s">
        <v>219</v>
      </c>
      <c r="G15" s="163">
        <v>85840762</v>
      </c>
    </row>
    <row r="16" spans="1:12" ht="31.5" customHeight="1" x14ac:dyDescent="0.25">
      <c r="B16" s="144" t="s">
        <v>131</v>
      </c>
      <c r="C16" s="160">
        <v>14</v>
      </c>
      <c r="D16" s="73"/>
      <c r="E16" s="73"/>
      <c r="F16" s="144" t="s">
        <v>134</v>
      </c>
      <c r="G16" s="163">
        <f>490700+21717</f>
        <v>512417</v>
      </c>
    </row>
    <row r="17" spans="1:9" ht="31.5" customHeight="1" x14ac:dyDescent="0.25">
      <c r="B17" s="144" t="s">
        <v>132</v>
      </c>
      <c r="C17" s="160">
        <v>0</v>
      </c>
      <c r="D17" s="291" t="str">
        <f>+IF(C17&gt;C16,"Attenzione! Il numero indicato non può essere superiore al numero di amministratori","")</f>
        <v/>
      </c>
      <c r="E17" s="293"/>
      <c r="F17" s="144" t="s">
        <v>135</v>
      </c>
      <c r="G17" s="163">
        <f>140000+17381+49950+5950</f>
        <v>213281</v>
      </c>
    </row>
    <row r="18" spans="1:9" ht="31.5" customHeight="1" x14ac:dyDescent="0.25">
      <c r="B18" s="144" t="s">
        <v>133</v>
      </c>
      <c r="C18" s="160">
        <v>7</v>
      </c>
      <c r="D18" s="73"/>
      <c r="E18" s="73"/>
      <c r="F18" s="184"/>
      <c r="G18" s="185"/>
    </row>
    <row r="19" spans="1:9" ht="31.5" customHeight="1" x14ac:dyDescent="0.25">
      <c r="B19" s="144" t="s">
        <v>132</v>
      </c>
      <c r="C19" s="160">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row>
    <row r="22" spans="1:9" ht="12.75" customHeight="1" x14ac:dyDescent="0.25">
      <c r="B22" s="144">
        <v>2021</v>
      </c>
      <c r="C22" s="168">
        <v>56951297</v>
      </c>
      <c r="D22" s="123"/>
      <c r="E22" s="74"/>
      <c r="F22" s="298" t="s">
        <v>136</v>
      </c>
      <c r="G22" s="298"/>
    </row>
    <row r="23" spans="1:9" ht="12.75" customHeight="1" x14ac:dyDescent="0.25">
      <c r="B23" s="144">
        <v>2020</v>
      </c>
      <c r="C23" s="168">
        <v>20286514</v>
      </c>
      <c r="D23" s="123"/>
      <c r="E23" s="74"/>
      <c r="F23" s="144">
        <v>2021</v>
      </c>
      <c r="G23" s="163">
        <v>350006862</v>
      </c>
    </row>
    <row r="24" spans="1:9" x14ac:dyDescent="0.25">
      <c r="B24" s="144">
        <v>2019</v>
      </c>
      <c r="C24" s="168">
        <v>87086911</v>
      </c>
      <c r="D24" s="73"/>
      <c r="E24" s="73"/>
      <c r="F24" s="144">
        <v>2020</v>
      </c>
      <c r="G24" s="163">
        <v>303405028</v>
      </c>
    </row>
    <row r="25" spans="1:9" x14ac:dyDescent="0.25">
      <c r="B25" s="144">
        <v>2018</v>
      </c>
      <c r="C25" s="168">
        <v>68200598</v>
      </c>
      <c r="D25" s="73"/>
      <c r="E25" s="73"/>
      <c r="F25" s="144">
        <v>2019</v>
      </c>
      <c r="G25" s="163">
        <v>399201822</v>
      </c>
    </row>
    <row r="26" spans="1:9" x14ac:dyDescent="0.25">
      <c r="B26" s="144">
        <v>2017</v>
      </c>
      <c r="C26" s="168">
        <v>81737901</v>
      </c>
      <c r="D26" s="165"/>
      <c r="E26" s="166"/>
      <c r="F26" s="144" t="s">
        <v>137</v>
      </c>
      <c r="G26" s="164">
        <f>AVERAGE(G23:G25)</f>
        <v>350871237.33333331</v>
      </c>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143" t="s">
        <v>122</v>
      </c>
      <c r="B30" s="33" t="s">
        <v>139</v>
      </c>
      <c r="C30" s="33"/>
      <c r="D30" s="33"/>
      <c r="E30" s="33"/>
      <c r="I30" s="176"/>
    </row>
    <row r="31" spans="1:9" ht="12" customHeight="1" x14ac:dyDescent="0.25">
      <c r="B31" s="141"/>
      <c r="C31" s="74"/>
      <c r="D31" s="74"/>
      <c r="E31" s="74"/>
    </row>
    <row r="32" spans="1:9" ht="24" customHeight="1" x14ac:dyDescent="0.25">
      <c r="A32" s="143" t="s">
        <v>122</v>
      </c>
      <c r="B32" s="33" t="s">
        <v>142</v>
      </c>
      <c r="C32" s="33"/>
      <c r="D32" s="33"/>
      <c r="E32" s="33"/>
      <c r="F32" s="33"/>
      <c r="G32" s="33"/>
      <c r="I32" s="176"/>
    </row>
    <row r="33" spans="1:15" ht="12" customHeight="1" x14ac:dyDescent="0.25">
      <c r="B33" s="141"/>
      <c r="C33" s="74"/>
      <c r="D33" s="74"/>
      <c r="E33" s="74"/>
    </row>
    <row r="34" spans="1:15" ht="24" customHeight="1" x14ac:dyDescent="0.25">
      <c r="A34" s="143" t="s">
        <v>122</v>
      </c>
      <c r="B34" s="280" t="s">
        <v>216</v>
      </c>
      <c r="C34" s="280"/>
      <c r="D34" s="280"/>
      <c r="E34" s="280"/>
      <c r="F34" s="280"/>
      <c r="G34" s="280"/>
      <c r="I34" s="176"/>
    </row>
    <row r="35" spans="1:15" ht="12.75" customHeight="1" x14ac:dyDescent="0.25">
      <c r="B35" s="141"/>
      <c r="C35" s="74"/>
      <c r="D35" s="74"/>
      <c r="E35" s="74"/>
      <c r="O35" s="169"/>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143" t="s">
        <v>122</v>
      </c>
      <c r="B39" s="183" t="s">
        <v>402</v>
      </c>
      <c r="C39" s="183"/>
      <c r="D39" s="183"/>
      <c r="E39" s="183"/>
      <c r="F39" s="183"/>
      <c r="G39" s="183"/>
      <c r="I39" s="176"/>
    </row>
    <row r="40" spans="1:15" ht="12" customHeight="1" x14ac:dyDescent="0.25">
      <c r="B40" s="135"/>
      <c r="C40" s="74"/>
      <c r="D40" s="74"/>
      <c r="E40" s="74"/>
    </row>
    <row r="41" spans="1:15" ht="24" customHeight="1" x14ac:dyDescent="0.25">
      <c r="A41" s="143" t="s">
        <v>122</v>
      </c>
      <c r="B41" s="280" t="s">
        <v>143</v>
      </c>
      <c r="C41" s="280"/>
      <c r="D41" s="280"/>
      <c r="E41" s="280"/>
      <c r="F41" s="280"/>
      <c r="G41" s="280"/>
      <c r="I41" s="176"/>
    </row>
    <row r="42" spans="1:15" ht="12" customHeight="1" x14ac:dyDescent="0.25">
      <c r="B42" s="135"/>
      <c r="C42" s="74"/>
      <c r="D42" s="74"/>
      <c r="E42" s="74"/>
    </row>
    <row r="43" spans="1:15" ht="24" customHeight="1" x14ac:dyDescent="0.25">
      <c r="A43" s="143" t="s">
        <v>122</v>
      </c>
      <c r="B43" s="33" t="s">
        <v>141</v>
      </c>
      <c r="C43" s="33"/>
      <c r="D43" s="33"/>
      <c r="E43" s="33"/>
      <c r="F43" s="33"/>
      <c r="G43" s="33"/>
      <c r="I43" s="176"/>
    </row>
    <row r="44" spans="1:15" ht="12" customHeight="1" x14ac:dyDescent="0.25">
      <c r="B44" s="135"/>
      <c r="C44" s="74"/>
      <c r="D44" s="74"/>
      <c r="E44" s="74"/>
    </row>
    <row r="45" spans="1:15" ht="24" customHeight="1" x14ac:dyDescent="0.25">
      <c r="A45" s="14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299" t="s">
        <v>44</v>
      </c>
      <c r="C48" s="299"/>
      <c r="D48" s="299"/>
      <c r="E48" s="299"/>
      <c r="F48" s="299"/>
      <c r="G48" s="299"/>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00" t="s">
        <v>45</v>
      </c>
      <c r="C51" s="300"/>
      <c r="D51" s="300"/>
      <c r="E51" s="300"/>
      <c r="F51" s="300"/>
      <c r="G51" s="300"/>
      <c r="H51" s="43"/>
    </row>
    <row r="52" spans="2:14" ht="12" customHeight="1" x14ac:dyDescent="0.25">
      <c r="B52" s="141"/>
      <c r="C52" s="74"/>
      <c r="D52" s="74"/>
      <c r="E52" s="74"/>
    </row>
    <row r="53" spans="2:14" x14ac:dyDescent="0.25">
      <c r="B53" s="187" t="s">
        <v>226</v>
      </c>
      <c r="C53" s="145"/>
    </row>
    <row r="54" spans="2:14" x14ac:dyDescent="0.25">
      <c r="B54" s="187" t="s">
        <v>227</v>
      </c>
      <c r="C54" s="145"/>
    </row>
    <row r="55" spans="2:14" x14ac:dyDescent="0.25">
      <c r="B55" s="187" t="s">
        <v>228</v>
      </c>
      <c r="C55" s="145"/>
    </row>
    <row r="56" spans="2:14" x14ac:dyDescent="0.25">
      <c r="B56" s="188" t="s">
        <v>225</v>
      </c>
      <c r="C56" s="145"/>
    </row>
    <row r="57" spans="2:14" x14ac:dyDescent="0.25">
      <c r="B57" s="187" t="s">
        <v>234</v>
      </c>
      <c r="C57" s="145"/>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B21:C21"/>
    <mergeCell ref="B48:G48"/>
    <mergeCell ref="B51:G51"/>
    <mergeCell ref="F22:G22"/>
    <mergeCell ref="B34:G34"/>
    <mergeCell ref="B41:G41"/>
    <mergeCell ref="B37:G37"/>
    <mergeCell ref="D19:E19"/>
    <mergeCell ref="D17:E17"/>
    <mergeCell ref="E5:F5"/>
    <mergeCell ref="E7:F7"/>
    <mergeCell ref="E9:F9"/>
    <mergeCell ref="E11:F11"/>
  </mergeCells>
  <phoneticPr fontId="0" type="noConversion"/>
  <dataValidations count="12">
    <dataValidation type="decimal" allowBlank="1" showInputMessage="1" showErrorMessage="1" promptTitle="Campo numerico" prompt="Inserire il risultato d'esercizio al netto delle imposte." sqref="C24:C26">
      <formula1>-1E+32</formula1>
      <formula2>1E+32</formula2>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6">
      <formula1>0</formula1>
    </dataValidation>
    <dataValidation type="decimal" allowBlank="1" showInputMessage="1" showErrorMessage="1" promptTitle="Campo numerico" prompt="Importi in euro" sqref="G16:G17 G23:G25">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28" zoomScaleNormal="100" zoomScaleSheetLayoutView="100" workbookViewId="0">
      <selection activeCell="B48" sqref="B48:G48"/>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2</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335</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27.6" customHeight="1" x14ac:dyDescent="0.25">
      <c r="B11" s="136"/>
      <c r="C11" s="136"/>
      <c r="D11" s="138" t="s">
        <v>120</v>
      </c>
      <c r="E11" s="297" t="s">
        <v>336</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9</v>
      </c>
      <c r="D15" s="73"/>
      <c r="E15" s="73"/>
      <c r="F15" s="144" t="s">
        <v>219</v>
      </c>
      <c r="G15" s="225">
        <v>468596</v>
      </c>
    </row>
    <row r="16" spans="1:12" ht="31.5" customHeight="1" x14ac:dyDescent="0.25">
      <c r="B16" s="144" t="s">
        <v>131</v>
      </c>
      <c r="C16" s="222">
        <v>1</v>
      </c>
      <c r="D16" s="73"/>
      <c r="E16" s="73"/>
      <c r="F16" s="144" t="s">
        <v>134</v>
      </c>
      <c r="G16" s="225">
        <v>20000</v>
      </c>
    </row>
    <row r="17" spans="1:9" ht="31.5" customHeight="1" x14ac:dyDescent="0.25">
      <c r="B17" s="144" t="s">
        <v>132</v>
      </c>
      <c r="C17" s="222">
        <v>0</v>
      </c>
      <c r="D17" s="291" t="str">
        <f>+IF(C17&gt;C16,"Attenzione! Il numero indicato non può essere superiore al numero di amministratori","")</f>
        <v/>
      </c>
      <c r="E17" s="293"/>
      <c r="F17" s="144" t="s">
        <v>135</v>
      </c>
      <c r="G17" s="225">
        <f>8702+5800</f>
        <v>14502</v>
      </c>
    </row>
    <row r="18" spans="1:9" ht="31.5" customHeight="1" x14ac:dyDescent="0.25">
      <c r="B18" s="144" t="s">
        <v>133</v>
      </c>
      <c r="C18" s="222">
        <v>1</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c r="F21" s="298" t="s">
        <v>136</v>
      </c>
      <c r="G21" s="298"/>
    </row>
    <row r="22" spans="1:9" ht="12.75" customHeight="1" x14ac:dyDescent="0.25">
      <c r="B22" s="144">
        <v>2021</v>
      </c>
      <c r="C22" s="168">
        <v>66026</v>
      </c>
      <c r="D22" s="123"/>
      <c r="E22" s="74"/>
      <c r="F22" s="144">
        <v>2021</v>
      </c>
      <c r="G22" s="163">
        <v>910543</v>
      </c>
    </row>
    <row r="23" spans="1:9" ht="12.75" customHeight="1" x14ac:dyDescent="0.25">
      <c r="B23" s="144">
        <v>2020</v>
      </c>
      <c r="C23" s="168">
        <v>90014</v>
      </c>
      <c r="D23" s="123"/>
      <c r="E23" s="74"/>
      <c r="F23" s="144">
        <v>2020</v>
      </c>
      <c r="G23" s="163">
        <v>774722</v>
      </c>
    </row>
    <row r="24" spans="1:9" x14ac:dyDescent="0.25">
      <c r="B24" s="144">
        <v>2019</v>
      </c>
      <c r="C24" s="168">
        <v>73812</v>
      </c>
      <c r="D24" s="73"/>
      <c r="E24" s="73"/>
      <c r="F24" s="144">
        <v>2019</v>
      </c>
      <c r="G24" s="163">
        <v>832893</v>
      </c>
    </row>
    <row r="25" spans="1:9" x14ac:dyDescent="0.25">
      <c r="B25" s="144">
        <v>2018</v>
      </c>
      <c r="C25" s="168">
        <v>76521</v>
      </c>
      <c r="D25" s="73"/>
      <c r="E25" s="73"/>
      <c r="F25" s="144" t="s">
        <v>137</v>
      </c>
      <c r="G25" s="164">
        <f>(G22+G23+G24)/3</f>
        <v>839386</v>
      </c>
    </row>
    <row r="26" spans="1:9" x14ac:dyDescent="0.25">
      <c r="B26" s="144">
        <v>2017</v>
      </c>
      <c r="C26" s="168">
        <v>37472</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51.7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23" customHeight="1" x14ac:dyDescent="0.25">
      <c r="B48" s="302" t="s">
        <v>11</v>
      </c>
      <c r="C48" s="302"/>
      <c r="D48" s="302"/>
      <c r="E48" s="302"/>
      <c r="F48" s="302"/>
      <c r="G48" s="302"/>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00" t="s">
        <v>369</v>
      </c>
      <c r="C51" s="300"/>
      <c r="D51" s="300"/>
      <c r="E51" s="300"/>
      <c r="F51" s="300"/>
      <c r="G51" s="300"/>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xWindow="737" yWindow="328"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3: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2969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2969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2970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2970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2970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2970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P25" sqref="P25"/>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3</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415</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25.5" customHeight="1" x14ac:dyDescent="0.25">
      <c r="B11" s="136"/>
      <c r="C11" s="136"/>
      <c r="D11" s="138" t="s">
        <v>120</v>
      </c>
      <c r="E11" s="303" t="s">
        <v>338</v>
      </c>
      <c r="F11" s="303"/>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3</v>
      </c>
      <c r="D15" s="73"/>
      <c r="E15" s="73"/>
      <c r="F15" s="144" t="s">
        <v>219</v>
      </c>
      <c r="G15" s="163">
        <v>126030</v>
      </c>
    </row>
    <row r="16" spans="1:12" ht="31.5" customHeight="1" x14ac:dyDescent="0.25">
      <c r="B16" s="144" t="s">
        <v>131</v>
      </c>
      <c r="C16" s="222">
        <v>1</v>
      </c>
      <c r="D16" s="73"/>
      <c r="E16" s="73"/>
      <c r="F16" s="144" t="s">
        <v>134</v>
      </c>
      <c r="G16" s="163">
        <v>28000</v>
      </c>
      <c r="I16" s="244"/>
    </row>
    <row r="17" spans="1:9" ht="31.5" customHeight="1" x14ac:dyDescent="0.25">
      <c r="B17" s="144" t="s">
        <v>132</v>
      </c>
      <c r="C17" s="222">
        <v>0</v>
      </c>
      <c r="D17" s="291" t="str">
        <f>+IF(C17&gt;C16,"Attenzione! Il numero indicato non può essere superiore al numero di amministratori","")</f>
        <v/>
      </c>
      <c r="E17" s="293"/>
      <c r="F17" s="144" t="s">
        <v>135</v>
      </c>
      <c r="G17" s="163">
        <f>11200+3200</f>
        <v>14400</v>
      </c>
    </row>
    <row r="18" spans="1:9" ht="31.5" customHeight="1" x14ac:dyDescent="0.25">
      <c r="B18" s="144" t="s">
        <v>133</v>
      </c>
      <c r="C18" s="222">
        <v>5</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c r="F21" s="298" t="s">
        <v>136</v>
      </c>
      <c r="G21" s="298"/>
    </row>
    <row r="22" spans="1:9" ht="12.75" customHeight="1" x14ac:dyDescent="0.25">
      <c r="B22" s="144">
        <v>2021</v>
      </c>
      <c r="C22" s="168">
        <v>4577</v>
      </c>
      <c r="D22" s="123"/>
      <c r="E22" s="74"/>
      <c r="F22" s="144">
        <v>2021</v>
      </c>
      <c r="G22" s="163">
        <v>601684</v>
      </c>
    </row>
    <row r="23" spans="1:9" ht="12.75" customHeight="1" x14ac:dyDescent="0.25">
      <c r="B23" s="144">
        <v>2020</v>
      </c>
      <c r="C23" s="168">
        <v>3123</v>
      </c>
      <c r="D23" s="123"/>
      <c r="E23" s="74"/>
      <c r="F23" s="144">
        <v>2020</v>
      </c>
      <c r="G23" s="163">
        <v>565563</v>
      </c>
    </row>
    <row r="24" spans="1:9" x14ac:dyDescent="0.25">
      <c r="B24" s="144">
        <v>2019</v>
      </c>
      <c r="C24" s="168">
        <v>20498</v>
      </c>
      <c r="D24" s="73"/>
      <c r="E24" s="73"/>
      <c r="F24" s="144">
        <v>2019</v>
      </c>
      <c r="G24" s="163">
        <v>646176</v>
      </c>
    </row>
    <row r="25" spans="1:9" x14ac:dyDescent="0.25">
      <c r="B25" s="144">
        <v>2018</v>
      </c>
      <c r="C25" s="168">
        <v>3435</v>
      </c>
      <c r="D25" s="73"/>
      <c r="E25" s="73"/>
      <c r="F25" s="144" t="s">
        <v>137</v>
      </c>
      <c r="G25" s="164">
        <f>(G24+G23+G22)/3</f>
        <v>604474.33333333337</v>
      </c>
    </row>
    <row r="26" spans="1:9" x14ac:dyDescent="0.25">
      <c r="B26" s="144">
        <v>2017</v>
      </c>
      <c r="C26" s="168">
        <v>20912</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25.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50.75" customHeight="1" x14ac:dyDescent="0.25">
      <c r="B48" s="302" t="s">
        <v>13</v>
      </c>
      <c r="C48" s="304"/>
      <c r="D48" s="304"/>
      <c r="E48" s="304"/>
      <c r="F48" s="304"/>
      <c r="G48" s="304"/>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299" t="s">
        <v>403</v>
      </c>
      <c r="C51" s="299"/>
      <c r="D51" s="299"/>
      <c r="E51" s="299"/>
      <c r="F51" s="299"/>
      <c r="G51" s="299"/>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072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072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072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072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072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072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4" zoomScaleNormal="100" zoomScaleSheetLayoutView="100" workbookViewId="0">
      <selection activeCell="B51" sqref="B51:G51"/>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4</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339</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45" customHeight="1" x14ac:dyDescent="0.25">
      <c r="B11" s="136"/>
      <c r="C11" s="136"/>
      <c r="D11" s="138" t="s">
        <v>120</v>
      </c>
      <c r="E11" s="297" t="s">
        <v>341</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34</v>
      </c>
      <c r="D15" s="73"/>
      <c r="E15" s="73"/>
      <c r="F15" s="144" t="s">
        <v>219</v>
      </c>
      <c r="G15" s="163">
        <v>1788357</v>
      </c>
    </row>
    <row r="16" spans="1:12" ht="31.5" customHeight="1" x14ac:dyDescent="0.25">
      <c r="B16" s="144" t="s">
        <v>131</v>
      </c>
      <c r="C16" s="222">
        <v>5</v>
      </c>
      <c r="D16" s="73"/>
      <c r="E16" s="73"/>
      <c r="F16" s="144" t="s">
        <v>134</v>
      </c>
      <c r="G16" s="163">
        <v>0</v>
      </c>
    </row>
    <row r="17" spans="1:9" ht="31.5" customHeight="1" x14ac:dyDescent="0.25">
      <c r="B17" s="144" t="s">
        <v>132</v>
      </c>
      <c r="C17" s="222">
        <v>0</v>
      </c>
      <c r="D17" s="291" t="str">
        <f>+IF(C17&gt;C16,"Attenzione! Il numero indicato non può essere superiore al numero di amministratori","")</f>
        <v/>
      </c>
      <c r="E17" s="293"/>
      <c r="F17" s="144" t="s">
        <v>135</v>
      </c>
      <c r="G17" s="163">
        <f>9800+4200</f>
        <v>14000</v>
      </c>
    </row>
    <row r="18" spans="1:9" ht="31.5" customHeight="1" x14ac:dyDescent="0.25">
      <c r="B18" s="144" t="s">
        <v>133</v>
      </c>
      <c r="C18" s="222">
        <v>5</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row>
    <row r="22" spans="1:9" ht="12.75" customHeight="1" x14ac:dyDescent="0.25">
      <c r="B22" s="144">
        <v>2021</v>
      </c>
      <c r="C22" s="168">
        <v>17199</v>
      </c>
      <c r="D22" s="123"/>
      <c r="E22" s="74"/>
      <c r="F22" s="298" t="s">
        <v>136</v>
      </c>
      <c r="G22" s="298"/>
    </row>
    <row r="23" spans="1:9" ht="12.75" customHeight="1" x14ac:dyDescent="0.25">
      <c r="B23" s="144">
        <v>2020</v>
      </c>
      <c r="C23" s="168">
        <v>3266</v>
      </c>
      <c r="D23" s="123"/>
      <c r="E23" s="74"/>
      <c r="F23" s="144">
        <v>2021</v>
      </c>
      <c r="G23" s="163">
        <v>2800247</v>
      </c>
    </row>
    <row r="24" spans="1:9" x14ac:dyDescent="0.25">
      <c r="B24" s="144">
        <v>2019</v>
      </c>
      <c r="C24" s="168">
        <v>34133</v>
      </c>
      <c r="D24" s="73"/>
      <c r="E24" s="73"/>
      <c r="F24" s="144">
        <v>2020</v>
      </c>
      <c r="G24" s="163">
        <v>3249985</v>
      </c>
    </row>
    <row r="25" spans="1:9" x14ac:dyDescent="0.25">
      <c r="B25" s="144">
        <v>2018</v>
      </c>
      <c r="C25" s="168">
        <v>15453</v>
      </c>
      <c r="D25" s="73"/>
      <c r="E25" s="73"/>
      <c r="F25" s="144">
        <v>2019</v>
      </c>
      <c r="G25" s="163">
        <v>2819067</v>
      </c>
    </row>
    <row r="26" spans="1:9" x14ac:dyDescent="0.25">
      <c r="B26" s="144">
        <v>2017</v>
      </c>
      <c r="C26" s="168">
        <v>26932</v>
      </c>
      <c r="D26" s="165"/>
      <c r="E26" s="166"/>
      <c r="F26" s="144" t="s">
        <v>137</v>
      </c>
      <c r="G26" s="164">
        <f>AVERAGE(G24:G25)</f>
        <v>3034526</v>
      </c>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370</v>
      </c>
      <c r="C48" s="300"/>
      <c r="D48" s="300"/>
      <c r="E48" s="300"/>
      <c r="F48" s="300"/>
      <c r="G48" s="300"/>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00" t="s">
        <v>12</v>
      </c>
      <c r="C51" s="300"/>
      <c r="D51" s="300"/>
      <c r="E51" s="300"/>
      <c r="F51" s="300"/>
      <c r="G51" s="300"/>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2:G22"/>
    <mergeCell ref="B34:G34"/>
    <mergeCell ref="B41:G41"/>
    <mergeCell ref="B37:G37"/>
  </mergeCells>
  <phoneticPr fontId="0" type="noConversion"/>
  <dataValidations disablePrompts="1" count="12">
    <dataValidation type="decimal" allowBlank="1" showInputMessage="1" showErrorMessage="1" promptTitle="Campo numerico" prompt="Importi in euro" sqref="G16:G17 G25">
      <formula1>0</formula1>
      <formula2>1E+32</formula2>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6">
      <formula1>0</formula1>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1746"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1747"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1748"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1749"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1750"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1751"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B13" sqref="B13"/>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5</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343</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25.5" customHeight="1" x14ac:dyDescent="0.25">
      <c r="B11" s="136"/>
      <c r="C11" s="136"/>
      <c r="D11" s="138" t="s">
        <v>120</v>
      </c>
      <c r="E11" s="303" t="s">
        <v>344</v>
      </c>
      <c r="F11" s="303"/>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5</v>
      </c>
      <c r="D15" s="73"/>
      <c r="E15" s="73"/>
      <c r="F15" s="144" t="s">
        <v>219</v>
      </c>
      <c r="G15" s="163">
        <v>219546</v>
      </c>
    </row>
    <row r="16" spans="1:12" ht="31.5" customHeight="1" x14ac:dyDescent="0.25">
      <c r="B16" s="144" t="s">
        <v>131</v>
      </c>
      <c r="C16" s="222">
        <v>5</v>
      </c>
      <c r="D16" s="73"/>
      <c r="E16" s="73"/>
      <c r="F16" s="144" t="s">
        <v>134</v>
      </c>
      <c r="G16" s="163">
        <v>0</v>
      </c>
    </row>
    <row r="17" spans="1:9" ht="31.5" customHeight="1" x14ac:dyDescent="0.25">
      <c r="B17" s="144" t="s">
        <v>132</v>
      </c>
      <c r="C17" s="222">
        <v>0</v>
      </c>
      <c r="D17" s="291" t="str">
        <f>+IF(C17&gt;C16,"Attenzione! Il numero indicato non può essere superiore al numero di amministratori","")</f>
        <v/>
      </c>
      <c r="E17" s="293"/>
      <c r="F17" s="144" t="s">
        <v>135</v>
      </c>
      <c r="G17" s="163">
        <v>3818</v>
      </c>
    </row>
    <row r="18" spans="1:9" ht="31.5" customHeight="1" x14ac:dyDescent="0.25">
      <c r="B18" s="144" t="s">
        <v>133</v>
      </c>
      <c r="C18" s="222">
        <v>5</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305" t="s">
        <v>220</v>
      </c>
      <c r="C21" s="306"/>
      <c r="D21" s="123"/>
      <c r="E21" s="74"/>
      <c r="F21" s="305" t="s">
        <v>136</v>
      </c>
      <c r="G21" s="306"/>
    </row>
    <row r="22" spans="1:9" ht="12.75" customHeight="1" x14ac:dyDescent="0.25">
      <c r="B22" s="144">
        <v>2021</v>
      </c>
      <c r="C22" s="168">
        <v>10457</v>
      </c>
      <c r="D22" s="123"/>
      <c r="E22" s="74"/>
      <c r="F22" s="144">
        <v>2021</v>
      </c>
      <c r="G22" s="163">
        <f>7800+8290</f>
        <v>16090</v>
      </c>
    </row>
    <row r="23" spans="1:9" ht="12.75" customHeight="1" x14ac:dyDescent="0.25">
      <c r="B23" s="144">
        <v>2020</v>
      </c>
      <c r="C23" s="168">
        <v>175</v>
      </c>
      <c r="D23" s="123"/>
      <c r="E23" s="74"/>
      <c r="F23" s="144">
        <v>2020</v>
      </c>
      <c r="G23" s="163">
        <v>8425</v>
      </c>
    </row>
    <row r="24" spans="1:9" x14ac:dyDescent="0.25">
      <c r="B24" s="144">
        <v>2019</v>
      </c>
      <c r="C24" s="168">
        <v>209</v>
      </c>
      <c r="D24" s="73"/>
      <c r="E24" s="73"/>
      <c r="F24" s="144">
        <v>2019</v>
      </c>
      <c r="G24" s="163">
        <v>318467</v>
      </c>
    </row>
    <row r="25" spans="1:9" x14ac:dyDescent="0.25">
      <c r="B25" s="144">
        <v>2018</v>
      </c>
      <c r="C25" s="168">
        <v>18</v>
      </c>
      <c r="D25" s="73"/>
      <c r="E25" s="73"/>
      <c r="F25" s="144" t="s">
        <v>137</v>
      </c>
      <c r="G25" s="164">
        <f>(G22+G23+G24)/3</f>
        <v>114327.33333333333</v>
      </c>
    </row>
    <row r="26" spans="1:9" x14ac:dyDescent="0.25">
      <c r="B26" s="144">
        <v>2017</v>
      </c>
      <c r="C26" s="168">
        <v>715</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21.15" customHeight="1" x14ac:dyDescent="0.25">
      <c r="B48" s="277" t="s">
        <v>31</v>
      </c>
      <c r="C48" s="278"/>
      <c r="D48" s="278"/>
      <c r="E48" s="278"/>
      <c r="F48" s="278"/>
      <c r="G48" s="279"/>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299" t="s">
        <v>20</v>
      </c>
      <c r="C51" s="299"/>
      <c r="D51" s="299"/>
      <c r="E51" s="299"/>
      <c r="F51" s="299"/>
      <c r="G51" s="299"/>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3: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379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379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379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379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379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379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C23" sqref="C23"/>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6</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307" t="s">
        <v>346</v>
      </c>
      <c r="F7" s="308"/>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58.9" customHeight="1" x14ac:dyDescent="0.25">
      <c r="B11" s="136"/>
      <c r="C11" s="136"/>
      <c r="D11" s="138" t="s">
        <v>120</v>
      </c>
      <c r="E11" s="297" t="s">
        <v>347</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611</v>
      </c>
      <c r="D15" s="73"/>
      <c r="E15" s="73"/>
      <c r="F15" s="144" t="s">
        <v>219</v>
      </c>
      <c r="G15" s="163">
        <v>26411866</v>
      </c>
    </row>
    <row r="16" spans="1:12" ht="31.5" customHeight="1" x14ac:dyDescent="0.25">
      <c r="B16" s="144" t="s">
        <v>131</v>
      </c>
      <c r="C16" s="222">
        <v>3</v>
      </c>
      <c r="D16" s="73"/>
      <c r="E16" s="73"/>
      <c r="F16" s="144" t="s">
        <v>134</v>
      </c>
      <c r="G16" s="163">
        <v>40786</v>
      </c>
    </row>
    <row r="17" spans="1:9" ht="31.5" customHeight="1" x14ac:dyDescent="0.25">
      <c r="B17" s="144" t="s">
        <v>132</v>
      </c>
      <c r="C17" s="222">
        <v>0</v>
      </c>
      <c r="D17" s="291" t="str">
        <f>+IF(C17&gt;C16,"Attenzione! Il numero indicato non può essere superiore al numero di amministratori","")</f>
        <v/>
      </c>
      <c r="E17" s="293"/>
      <c r="F17" s="144" t="s">
        <v>135</v>
      </c>
      <c r="G17" s="163">
        <f>36400+19000</f>
        <v>55400</v>
      </c>
    </row>
    <row r="18" spans="1:9" ht="31.5" customHeight="1" x14ac:dyDescent="0.25">
      <c r="B18" s="144" t="s">
        <v>133</v>
      </c>
      <c r="C18" s="222">
        <v>5</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c r="F21" s="298" t="s">
        <v>136</v>
      </c>
      <c r="G21" s="298"/>
    </row>
    <row r="22" spans="1:9" ht="12.75" customHeight="1" x14ac:dyDescent="0.25">
      <c r="B22" s="144">
        <v>2021</v>
      </c>
      <c r="C22" s="168">
        <v>536895</v>
      </c>
      <c r="D22" s="123"/>
      <c r="E22" s="74"/>
      <c r="F22" s="144">
        <v>2021</v>
      </c>
      <c r="G22" s="163">
        <f>64061744+532263</f>
        <v>64594007</v>
      </c>
    </row>
    <row r="23" spans="1:9" ht="12.75" customHeight="1" x14ac:dyDescent="0.25">
      <c r="B23" s="144">
        <v>2020</v>
      </c>
      <c r="C23" s="168">
        <v>61229</v>
      </c>
      <c r="D23" s="123"/>
      <c r="E23" s="74"/>
      <c r="F23" s="144">
        <v>2020</v>
      </c>
      <c r="G23" s="163">
        <v>59563824</v>
      </c>
    </row>
    <row r="24" spans="1:9" x14ac:dyDescent="0.25">
      <c r="B24" s="144">
        <v>2019</v>
      </c>
      <c r="C24" s="168">
        <v>88539</v>
      </c>
      <c r="D24" s="73"/>
      <c r="E24" s="73"/>
      <c r="F24" s="144">
        <v>2019</v>
      </c>
      <c r="G24" s="163">
        <v>60510381</v>
      </c>
    </row>
    <row r="25" spans="1:9" x14ac:dyDescent="0.25">
      <c r="B25" s="144">
        <v>2018</v>
      </c>
      <c r="C25" s="168">
        <v>538915</v>
      </c>
      <c r="D25" s="73"/>
      <c r="E25" s="73"/>
      <c r="F25" s="144" t="s">
        <v>137</v>
      </c>
      <c r="G25" s="164">
        <f>(G22+G23+G24)/3</f>
        <v>61556070.666666664</v>
      </c>
    </row>
    <row r="26" spans="1:9" x14ac:dyDescent="0.25">
      <c r="B26" s="144">
        <v>2017</v>
      </c>
      <c r="C26" s="168">
        <v>309150</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21</v>
      </c>
      <c r="C48" s="300"/>
      <c r="D48" s="300"/>
      <c r="E48" s="300"/>
      <c r="F48" s="300"/>
      <c r="G48" s="300"/>
      <c r="H48" s="43"/>
    </row>
    <row r="49" spans="2:14" ht="9.9499999999999993" customHeight="1" x14ac:dyDescent="0.25">
      <c r="B49" s="141"/>
      <c r="C49" s="74"/>
      <c r="D49" s="74"/>
      <c r="E49" s="74"/>
      <c r="F49" s="226"/>
      <c r="G49" s="226"/>
    </row>
    <row r="50" spans="2:14" s="140" customFormat="1" x14ac:dyDescent="0.25">
      <c r="B50" s="162" t="s">
        <v>144</v>
      </c>
      <c r="C50" s="162"/>
      <c r="D50" s="162"/>
      <c r="E50" s="162"/>
      <c r="F50" s="226"/>
      <c r="G50" s="226"/>
    </row>
    <row r="51" spans="2:14" ht="81.75" customHeight="1" x14ac:dyDescent="0.25">
      <c r="B51" s="300" t="s">
        <v>19</v>
      </c>
      <c r="C51" s="300"/>
      <c r="D51" s="300"/>
      <c r="E51" s="300"/>
      <c r="F51" s="300"/>
      <c r="G51" s="300"/>
      <c r="H51" s="43"/>
    </row>
    <row r="52" spans="2:14" ht="12" customHeight="1" x14ac:dyDescent="0.25">
      <c r="B52" s="141"/>
      <c r="C52" s="74"/>
      <c r="D52" s="74"/>
      <c r="E52" s="74"/>
      <c r="F52" s="226"/>
      <c r="G52" s="226"/>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1" zoomScaleNormal="100" zoomScaleSheetLayoutView="100" workbookViewId="0">
      <selection activeCell="M22" sqref="M22"/>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7</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32</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25.5" customHeight="1" x14ac:dyDescent="0.25">
      <c r="B11" s="136"/>
      <c r="C11" s="136"/>
      <c r="D11" s="138" t="s">
        <v>120</v>
      </c>
      <c r="E11" s="303" t="s">
        <v>350</v>
      </c>
      <c r="F11" s="303"/>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c r="D15" s="73"/>
      <c r="E15" s="73"/>
      <c r="F15" s="144" t="s">
        <v>219</v>
      </c>
      <c r="G15" s="163"/>
    </row>
    <row r="16" spans="1:12" ht="31.5" customHeight="1" x14ac:dyDescent="0.25">
      <c r="B16" s="144" t="s">
        <v>131</v>
      </c>
      <c r="C16" s="222"/>
      <c r="D16" s="73"/>
      <c r="E16" s="73"/>
      <c r="F16" s="144" t="s">
        <v>134</v>
      </c>
      <c r="G16" s="163"/>
    </row>
    <row r="17" spans="1:14" ht="31.5" customHeight="1" x14ac:dyDescent="0.25">
      <c r="B17" s="144" t="s">
        <v>132</v>
      </c>
      <c r="C17" s="222"/>
      <c r="D17" s="291" t="str">
        <f>+IF(C17&gt;C16,"Attenzione! Il numero indicato non può essere superiore al numero di amministratori","")</f>
        <v/>
      </c>
      <c r="E17" s="293"/>
      <c r="F17" s="144" t="s">
        <v>135</v>
      </c>
      <c r="G17" s="163"/>
    </row>
    <row r="18" spans="1:14" ht="31.5" customHeight="1" x14ac:dyDescent="0.25">
      <c r="B18" s="144" t="s">
        <v>133</v>
      </c>
      <c r="C18" s="222"/>
      <c r="D18" s="73"/>
      <c r="E18" s="73"/>
      <c r="F18" s="184"/>
      <c r="G18" s="185"/>
    </row>
    <row r="19" spans="1:14" ht="31.5" customHeight="1" x14ac:dyDescent="0.25">
      <c r="B19" s="144" t="s">
        <v>132</v>
      </c>
      <c r="C19" s="222"/>
      <c r="D19" s="291" t="str">
        <f>+IF(C19&gt;C18,"Attenzione! Il numero indicato non può essere superiore al numero di componenti dell'organo di controllo","")</f>
        <v/>
      </c>
      <c r="E19" s="292"/>
    </row>
    <row r="20" spans="1:14" ht="12.75" customHeight="1" x14ac:dyDescent="0.25">
      <c r="B20" s="135"/>
      <c r="C20" s="182" t="s">
        <v>217</v>
      </c>
      <c r="D20" s="123"/>
      <c r="E20" s="74"/>
      <c r="G20" s="182" t="s">
        <v>217</v>
      </c>
    </row>
    <row r="21" spans="1:14" ht="12.75" customHeight="1" x14ac:dyDescent="0.25">
      <c r="B21" s="298" t="s">
        <v>220</v>
      </c>
      <c r="C21" s="298"/>
      <c r="D21" s="123"/>
      <c r="E21" s="74"/>
      <c r="F21" s="298" t="s">
        <v>136</v>
      </c>
      <c r="G21" s="298"/>
    </row>
    <row r="22" spans="1:14" x14ac:dyDescent="0.25">
      <c r="B22" s="144">
        <v>2019</v>
      </c>
      <c r="C22" s="168"/>
      <c r="D22" s="73"/>
      <c r="E22" s="73"/>
      <c r="F22" s="144">
        <v>2019</v>
      </c>
      <c r="G22" s="163"/>
    </row>
    <row r="23" spans="1:14" x14ac:dyDescent="0.25">
      <c r="B23" s="144">
        <v>2018</v>
      </c>
      <c r="C23" s="168"/>
      <c r="D23" s="73"/>
      <c r="E23" s="73"/>
      <c r="F23" s="144">
        <v>2018</v>
      </c>
      <c r="G23" s="163"/>
    </row>
    <row r="24" spans="1:14" x14ac:dyDescent="0.25">
      <c r="B24" s="144">
        <v>2017</v>
      </c>
      <c r="C24" s="168"/>
      <c r="D24" s="165"/>
      <c r="E24" s="166"/>
      <c r="F24" s="144">
        <v>2017</v>
      </c>
      <c r="G24" s="163"/>
    </row>
    <row r="25" spans="1:14" x14ac:dyDescent="0.25">
      <c r="B25" s="144">
        <v>2016</v>
      </c>
      <c r="C25" s="168"/>
      <c r="D25" s="73"/>
      <c r="E25" s="73"/>
      <c r="F25" s="144" t="s">
        <v>137</v>
      </c>
      <c r="G25" s="164"/>
      <c r="N25" s="216" t="s">
        <v>357</v>
      </c>
    </row>
    <row r="26" spans="1:14" x14ac:dyDescent="0.25">
      <c r="B26" s="144">
        <v>2015</v>
      </c>
      <c r="C26" s="168"/>
      <c r="D26" s="165"/>
      <c r="E26" s="167"/>
    </row>
    <row r="27" spans="1:14" ht="12.75" customHeight="1" x14ac:dyDescent="0.25">
      <c r="B27" s="135"/>
      <c r="C27" s="74"/>
      <c r="D27" s="123"/>
      <c r="E27" s="74"/>
    </row>
    <row r="28" spans="1:14" x14ac:dyDescent="0.25">
      <c r="B28" s="141" t="s">
        <v>138</v>
      </c>
      <c r="C28" s="73"/>
      <c r="D28" s="73"/>
      <c r="E28" s="73"/>
    </row>
    <row r="29" spans="1:14" ht="9.9499999999999993" customHeight="1" x14ac:dyDescent="0.25">
      <c r="B29" s="135"/>
      <c r="C29" s="74"/>
      <c r="D29" s="123"/>
      <c r="E29" s="74"/>
    </row>
    <row r="30" spans="1:14" ht="24" customHeight="1" x14ac:dyDescent="0.25">
      <c r="A30" s="223" t="s">
        <v>122</v>
      </c>
      <c r="B30" s="33" t="s">
        <v>139</v>
      </c>
      <c r="C30" s="33"/>
      <c r="D30" s="33"/>
      <c r="E30" s="33"/>
      <c r="I30" s="176"/>
    </row>
    <row r="31" spans="1:14" ht="12" customHeight="1" x14ac:dyDescent="0.25">
      <c r="B31" s="141"/>
      <c r="C31" s="74"/>
      <c r="D31" s="74"/>
      <c r="E31" s="74"/>
    </row>
    <row r="32" spans="1:14"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37</v>
      </c>
      <c r="C48" s="300"/>
      <c r="D48" s="300"/>
      <c r="E48" s="300"/>
      <c r="F48" s="300"/>
      <c r="G48" s="300"/>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01"/>
      <c r="C51" s="301"/>
      <c r="D51" s="301"/>
      <c r="E51" s="301"/>
      <c r="F51" s="301"/>
      <c r="G51" s="301"/>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584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584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584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584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584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584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10" zoomScaleNormal="100" zoomScaleSheetLayoutView="100" workbookViewId="0">
      <selection activeCell="B52" sqref="B52"/>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8</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352</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64.150000000000006" customHeight="1" x14ac:dyDescent="0.25">
      <c r="B11" s="136"/>
      <c r="C11" s="136"/>
      <c r="D11" s="138" t="s">
        <v>120</v>
      </c>
      <c r="E11" s="297" t="s">
        <v>353</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0</v>
      </c>
      <c r="D15" s="73"/>
      <c r="E15" s="73"/>
      <c r="F15" s="144" t="s">
        <v>219</v>
      </c>
      <c r="G15" s="163">
        <v>0</v>
      </c>
    </row>
    <row r="16" spans="1:12" ht="31.5" customHeight="1" x14ac:dyDescent="0.25">
      <c r="B16" s="144" t="s">
        <v>409</v>
      </c>
      <c r="C16" s="222">
        <v>1</v>
      </c>
      <c r="D16" s="73"/>
      <c r="E16" s="73"/>
      <c r="F16" s="144" t="s">
        <v>10</v>
      </c>
      <c r="G16" s="163">
        <v>42460</v>
      </c>
    </row>
    <row r="17" spans="1:9" ht="31.5" customHeight="1" x14ac:dyDescent="0.25">
      <c r="B17" s="144" t="s">
        <v>132</v>
      </c>
      <c r="C17" s="222">
        <v>0</v>
      </c>
      <c r="D17" s="291" t="str">
        <f>+IF(C17&gt;C16,"Attenzione! Il numero indicato non può essere superiore al numero di amministratori","")</f>
        <v/>
      </c>
      <c r="E17" s="293"/>
      <c r="F17" s="144" t="s">
        <v>135</v>
      </c>
      <c r="G17" s="163">
        <v>0</v>
      </c>
    </row>
    <row r="18" spans="1:9" ht="31.5" customHeight="1" x14ac:dyDescent="0.25">
      <c r="B18" s="144" t="s">
        <v>133</v>
      </c>
      <c r="C18" s="222">
        <v>0</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c r="F21" s="298" t="s">
        <v>136</v>
      </c>
      <c r="G21" s="298"/>
    </row>
    <row r="22" spans="1:9" ht="12.75" customHeight="1" x14ac:dyDescent="0.25">
      <c r="B22" s="144">
        <v>2021</v>
      </c>
      <c r="C22" s="168">
        <v>-1260718</v>
      </c>
      <c r="D22" s="123"/>
      <c r="E22" s="74"/>
      <c r="F22" s="144">
        <v>2021</v>
      </c>
      <c r="G22" s="163">
        <f>212000+3262</f>
        <v>215262</v>
      </c>
    </row>
    <row r="23" spans="1:9" ht="12.75" customHeight="1" x14ac:dyDescent="0.25">
      <c r="B23" s="144">
        <v>2020</v>
      </c>
      <c r="C23" s="168">
        <v>-1598257</v>
      </c>
      <c r="D23" s="123"/>
      <c r="E23" s="74"/>
      <c r="F23" s="144">
        <v>2020</v>
      </c>
      <c r="G23" s="163">
        <v>97484</v>
      </c>
    </row>
    <row r="24" spans="1:9" x14ac:dyDescent="0.25">
      <c r="B24" s="144">
        <v>2019</v>
      </c>
      <c r="C24" s="168">
        <v>-1669191</v>
      </c>
      <c r="D24" s="73"/>
      <c r="E24" s="73"/>
      <c r="F24" s="144">
        <v>2019</v>
      </c>
      <c r="G24" s="163">
        <v>106150</v>
      </c>
    </row>
    <row r="25" spans="1:9" x14ac:dyDescent="0.25">
      <c r="B25" s="144">
        <v>2018</v>
      </c>
      <c r="C25" s="168">
        <v>-15797077</v>
      </c>
      <c r="D25" s="73"/>
      <c r="E25" s="73"/>
      <c r="F25" s="144" t="s">
        <v>137</v>
      </c>
      <c r="G25" s="164">
        <f>(G22+G23+G24)/3</f>
        <v>139632</v>
      </c>
    </row>
    <row r="26" spans="1:9" x14ac:dyDescent="0.25">
      <c r="B26" s="144">
        <v>2017</v>
      </c>
      <c r="C26" s="168">
        <v>-224241</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388</v>
      </c>
      <c r="C48" s="300"/>
      <c r="D48" s="300"/>
      <c r="E48" s="300"/>
      <c r="F48" s="300"/>
      <c r="G48" s="300"/>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00" t="s">
        <v>14</v>
      </c>
      <c r="C51" s="300"/>
      <c r="D51" s="300"/>
      <c r="E51" s="300"/>
      <c r="F51" s="300"/>
      <c r="G51" s="300"/>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allowBlank="1" showInputMessage="1" showErrorMessage="1" promptTitle="Campo numerico" prompt="Importi in euro" sqref="G16:G17 G24">
      <formula1>0</formula1>
      <formula2>1E+32</formula2>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6866"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6867"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6868"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6869"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6870"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6871"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7" zoomScaleNormal="100" zoomScaleSheetLayoutView="100" workbookViewId="0">
      <selection activeCell="K20" sqref="K20"/>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294">
        <v>9</v>
      </c>
      <c r="F5" s="294"/>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295" t="s">
        <v>355</v>
      </c>
      <c r="F7" s="296"/>
      <c r="G7" s="69" t="s">
        <v>211</v>
      </c>
    </row>
    <row r="8" spans="1:12" x14ac:dyDescent="0.25">
      <c r="B8" s="139"/>
      <c r="C8" s="73"/>
      <c r="D8" s="73"/>
      <c r="E8" s="73"/>
      <c r="G8" s="213"/>
    </row>
    <row r="9" spans="1:12" s="70" customFormat="1" ht="16.5" customHeight="1" x14ac:dyDescent="0.25">
      <c r="A9" s="68"/>
      <c r="B9" s="137"/>
      <c r="D9" s="138" t="s">
        <v>119</v>
      </c>
      <c r="E9" s="294" t="s">
        <v>359</v>
      </c>
      <c r="F9" s="294"/>
      <c r="G9" s="69" t="s">
        <v>212</v>
      </c>
      <c r="H9" s="69"/>
      <c r="I9" s="69"/>
      <c r="J9" s="72"/>
      <c r="K9" s="68"/>
      <c r="L9" s="71"/>
    </row>
    <row r="10" spans="1:12" x14ac:dyDescent="0.25">
      <c r="B10" s="139"/>
      <c r="C10" s="73"/>
      <c r="D10" s="73"/>
      <c r="E10" s="73"/>
      <c r="G10" s="213"/>
    </row>
    <row r="11" spans="1:12" s="140" customFormat="1" ht="31.15" customHeight="1" x14ac:dyDescent="0.25">
      <c r="B11" s="136"/>
      <c r="C11" s="136"/>
      <c r="D11" s="138" t="s">
        <v>120</v>
      </c>
      <c r="E11" s="297" t="s">
        <v>356</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0</v>
      </c>
      <c r="D15" s="73"/>
      <c r="E15" s="73"/>
      <c r="F15" s="144" t="s">
        <v>219</v>
      </c>
      <c r="G15" s="163">
        <v>0</v>
      </c>
    </row>
    <row r="16" spans="1:12" ht="31.5" customHeight="1" x14ac:dyDescent="0.25">
      <c r="B16" s="144" t="s">
        <v>407</v>
      </c>
      <c r="C16" s="222">
        <v>2</v>
      </c>
      <c r="D16" s="73"/>
      <c r="E16" s="73"/>
      <c r="F16" s="144" t="s">
        <v>408</v>
      </c>
      <c r="G16" s="163">
        <v>0</v>
      </c>
    </row>
    <row r="17" spans="1:9" ht="31.5" customHeight="1" x14ac:dyDescent="0.25">
      <c r="B17" s="144" t="s">
        <v>132</v>
      </c>
      <c r="C17" s="222">
        <v>0</v>
      </c>
      <c r="D17" s="291" t="str">
        <f>+IF(C17&gt;C16,"Attenzione! Il numero indicato non può essere superiore al numero di amministratori","")</f>
        <v/>
      </c>
      <c r="E17" s="293"/>
      <c r="F17" s="144" t="s">
        <v>135</v>
      </c>
      <c r="G17" s="163">
        <v>0</v>
      </c>
    </row>
    <row r="18" spans="1:9" ht="31.5" customHeight="1" x14ac:dyDescent="0.25">
      <c r="B18" s="144" t="s">
        <v>133</v>
      </c>
      <c r="C18" s="222">
        <v>0</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t="s">
        <v>217</v>
      </c>
      <c r="D20" s="123"/>
      <c r="E20" s="74"/>
      <c r="G20" s="182" t="s">
        <v>217</v>
      </c>
    </row>
    <row r="21" spans="1:9" ht="12.75" customHeight="1" x14ac:dyDescent="0.25">
      <c r="B21" s="298" t="s">
        <v>220</v>
      </c>
      <c r="C21" s="298"/>
      <c r="D21" s="123"/>
      <c r="E21" s="74"/>
      <c r="F21" s="298" t="s">
        <v>136</v>
      </c>
      <c r="G21" s="298"/>
    </row>
    <row r="22" spans="1:9" ht="12.75" customHeight="1" x14ac:dyDescent="0.25">
      <c r="B22" s="144">
        <v>2021</v>
      </c>
      <c r="C22" s="168">
        <v>-13263</v>
      </c>
      <c r="D22" s="123"/>
      <c r="E22" s="74"/>
      <c r="F22" s="144">
        <v>2021</v>
      </c>
      <c r="G22" s="163">
        <v>687</v>
      </c>
    </row>
    <row r="23" spans="1:9" ht="12.75" customHeight="1" x14ac:dyDescent="0.25">
      <c r="B23" s="144">
        <v>2020</v>
      </c>
      <c r="C23" s="168">
        <v>96157</v>
      </c>
      <c r="D23" s="123"/>
      <c r="E23" s="74"/>
      <c r="F23" s="144">
        <v>2020</v>
      </c>
      <c r="G23" s="163">
        <v>96089</v>
      </c>
    </row>
    <row r="24" spans="1:9" x14ac:dyDescent="0.25">
      <c r="B24" s="144">
        <v>2019</v>
      </c>
      <c r="C24" s="168">
        <v>-2320</v>
      </c>
      <c r="D24" s="73"/>
      <c r="E24" s="73"/>
      <c r="F24" s="144">
        <v>2019</v>
      </c>
      <c r="G24" s="163">
        <v>50044</v>
      </c>
    </row>
    <row r="25" spans="1:9" x14ac:dyDescent="0.25">
      <c r="B25" s="144">
        <v>2018</v>
      </c>
      <c r="C25" s="168">
        <v>1223715</v>
      </c>
      <c r="D25" s="73"/>
      <c r="E25" s="73"/>
      <c r="F25" s="144" t="s">
        <v>137</v>
      </c>
      <c r="G25" s="164">
        <f>(G24+G23+G22)/3</f>
        <v>48940</v>
      </c>
    </row>
    <row r="26" spans="1:9" x14ac:dyDescent="0.25">
      <c r="B26" s="144">
        <v>2017</v>
      </c>
      <c r="C26" s="168">
        <v>-306200</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22</v>
      </c>
      <c r="C48" s="300"/>
      <c r="D48" s="300"/>
      <c r="E48" s="300"/>
      <c r="F48" s="300"/>
      <c r="G48" s="300"/>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00" t="s">
        <v>3</v>
      </c>
      <c r="C51" s="300"/>
      <c r="D51" s="300"/>
      <c r="E51" s="300"/>
      <c r="F51" s="300"/>
      <c r="G51" s="300"/>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789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789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789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789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789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789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M18" sqref="M18"/>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309">
        <v>1</v>
      </c>
      <c r="F5" s="309"/>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310" t="s">
        <v>372</v>
      </c>
      <c r="F7" s="311"/>
      <c r="G7" s="69" t="s">
        <v>211</v>
      </c>
    </row>
    <row r="8" spans="1:12" x14ac:dyDescent="0.25">
      <c r="B8" s="139"/>
      <c r="C8" s="73"/>
      <c r="D8" s="73"/>
      <c r="E8" s="73"/>
      <c r="G8" s="213"/>
    </row>
    <row r="9" spans="1:12" s="70" customFormat="1" ht="16.5" customHeight="1" x14ac:dyDescent="0.25">
      <c r="A9" s="68"/>
      <c r="B9" s="137"/>
      <c r="D9" s="138" t="s">
        <v>119</v>
      </c>
      <c r="E9" s="294" t="s">
        <v>42</v>
      </c>
      <c r="F9" s="294"/>
      <c r="G9" s="69" t="s">
        <v>212</v>
      </c>
      <c r="H9" s="69"/>
      <c r="I9" s="69"/>
      <c r="J9" s="72"/>
      <c r="K9" s="68"/>
      <c r="L9" s="71"/>
    </row>
    <row r="10" spans="1:12" x14ac:dyDescent="0.25">
      <c r="B10" s="139"/>
      <c r="C10" s="73"/>
      <c r="D10" s="73"/>
      <c r="E10" s="73"/>
      <c r="G10" s="213"/>
    </row>
    <row r="11" spans="1:12" s="140" customFormat="1" ht="31.15" customHeight="1" x14ac:dyDescent="0.25">
      <c r="B11" s="136"/>
      <c r="C11" s="136"/>
      <c r="D11" s="138" t="s">
        <v>120</v>
      </c>
      <c r="E11" s="297" t="s">
        <v>374</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2">
        <v>1</v>
      </c>
      <c r="D15" s="73"/>
      <c r="E15" s="73"/>
      <c r="F15" s="144" t="s">
        <v>219</v>
      </c>
      <c r="G15" s="163">
        <v>31270</v>
      </c>
    </row>
    <row r="16" spans="1:12" ht="31.5" customHeight="1" x14ac:dyDescent="0.25">
      <c r="B16" s="144" t="s">
        <v>131</v>
      </c>
      <c r="C16" s="222">
        <v>6</v>
      </c>
      <c r="D16" s="73"/>
      <c r="E16" s="73"/>
      <c r="F16" s="144" t="s">
        <v>134</v>
      </c>
      <c r="G16" s="163">
        <v>0</v>
      </c>
    </row>
    <row r="17" spans="1:9" ht="31.5" customHeight="1" x14ac:dyDescent="0.25">
      <c r="B17" s="144" t="s">
        <v>132</v>
      </c>
      <c r="C17" s="222">
        <v>0</v>
      </c>
      <c r="D17" s="291" t="str">
        <f>+IF(C17&gt;C16,"Attenzione! Il numero indicato non può essere superiore al numero di amministratori","")</f>
        <v/>
      </c>
      <c r="E17" s="293"/>
      <c r="F17" s="144" t="s">
        <v>135</v>
      </c>
      <c r="G17" s="163">
        <v>0</v>
      </c>
    </row>
    <row r="18" spans="1:9" ht="31.5" customHeight="1" x14ac:dyDescent="0.25">
      <c r="B18" s="144" t="s">
        <v>133</v>
      </c>
      <c r="C18" s="222">
        <v>0</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c r="D20" s="123"/>
      <c r="E20" s="74"/>
      <c r="G20" s="182" t="s">
        <v>217</v>
      </c>
    </row>
    <row r="21" spans="1:9" ht="12" customHeight="1" x14ac:dyDescent="0.25">
      <c r="B21" s="298" t="s">
        <v>220</v>
      </c>
      <c r="C21" s="298"/>
      <c r="D21" s="123"/>
      <c r="E21" s="74"/>
      <c r="F21" s="298" t="s">
        <v>136</v>
      </c>
      <c r="G21" s="298"/>
    </row>
    <row r="22" spans="1:9" ht="12" customHeight="1" x14ac:dyDescent="0.25">
      <c r="B22" s="144">
        <v>2021</v>
      </c>
      <c r="C22" s="168">
        <v>1353</v>
      </c>
      <c r="D22" s="123"/>
      <c r="E22" s="74"/>
      <c r="F22" s="144">
        <v>2021</v>
      </c>
      <c r="G22" s="163">
        <f>47378+1583</f>
        <v>48961</v>
      </c>
    </row>
    <row r="23" spans="1:9" ht="12.75" customHeight="1" x14ac:dyDescent="0.25">
      <c r="B23" s="144">
        <v>2020</v>
      </c>
      <c r="C23" s="168">
        <v>568</v>
      </c>
      <c r="D23" s="123"/>
      <c r="E23" s="74"/>
      <c r="F23" s="144">
        <v>2020</v>
      </c>
      <c r="G23" s="163">
        <v>44083</v>
      </c>
    </row>
    <row r="24" spans="1:9" x14ac:dyDescent="0.25">
      <c r="B24" s="144">
        <v>2019</v>
      </c>
      <c r="C24" s="168">
        <v>2755</v>
      </c>
      <c r="D24" s="73"/>
      <c r="E24" s="73"/>
      <c r="F24" s="144">
        <v>2019</v>
      </c>
      <c r="G24" s="163">
        <v>47687</v>
      </c>
    </row>
    <row r="25" spans="1:9" x14ac:dyDescent="0.25">
      <c r="B25" s="144">
        <v>2018</v>
      </c>
      <c r="C25" s="168">
        <v>3341</v>
      </c>
      <c r="D25" s="73"/>
      <c r="E25" s="73"/>
      <c r="F25" s="144" t="s">
        <v>137</v>
      </c>
      <c r="G25" s="164">
        <f>(G24+G23+G22)/3</f>
        <v>46910.333333333336</v>
      </c>
    </row>
    <row r="26" spans="1:9" x14ac:dyDescent="0.25">
      <c r="B26" s="144">
        <v>2017</v>
      </c>
      <c r="C26" s="168">
        <v>10971</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404</v>
      </c>
      <c r="C48" s="301"/>
      <c r="D48" s="301"/>
      <c r="E48" s="301"/>
      <c r="F48" s="301"/>
      <c r="G48" s="301"/>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12" t="s">
        <v>19</v>
      </c>
      <c r="C51" s="313"/>
      <c r="D51" s="313"/>
      <c r="E51" s="313"/>
      <c r="F51" s="313"/>
      <c r="G51" s="314"/>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403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403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403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403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403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403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403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N24" sqref="N24"/>
    </sheetView>
  </sheetViews>
  <sheetFormatPr defaultRowHeight="12.75" x14ac:dyDescent="0.25"/>
  <cols>
    <col min="1" max="1" width="1.42578125" style="216" customWidth="1"/>
    <col min="2" max="7" width="19.140625" style="216" customWidth="1"/>
    <col min="8" max="8" width="2.140625" style="216" customWidth="1"/>
    <col min="9" max="9" width="11.28515625" style="216" customWidth="1"/>
    <col min="10" max="10" width="1.42578125" style="216" customWidth="1"/>
    <col min="11" max="16384" width="9.140625" style="216"/>
  </cols>
  <sheetData>
    <row r="1" spans="1:12" ht="7.5" customHeight="1" x14ac:dyDescent="0.25"/>
    <row r="2" spans="1:12" x14ac:dyDescent="0.25">
      <c r="B2" s="117" t="s">
        <v>112</v>
      </c>
      <c r="C2" s="73"/>
      <c r="D2" s="73"/>
      <c r="E2" s="73"/>
    </row>
    <row r="3" spans="1:12" ht="20.100000000000001" customHeight="1" x14ac:dyDescent="0.25">
      <c r="B3" s="120" t="s">
        <v>152</v>
      </c>
      <c r="C3" s="73"/>
      <c r="D3" s="73"/>
      <c r="E3" s="73"/>
    </row>
    <row r="4" spans="1:12" x14ac:dyDescent="0.25">
      <c r="B4" s="135" t="s">
        <v>288</v>
      </c>
      <c r="C4" s="73"/>
      <c r="D4" s="73"/>
      <c r="E4" s="73"/>
    </row>
    <row r="5" spans="1:12" s="70" customFormat="1" ht="16.5" customHeight="1" x14ac:dyDescent="0.25">
      <c r="A5" s="68"/>
      <c r="B5" s="137"/>
      <c r="D5" s="138" t="s">
        <v>115</v>
      </c>
      <c r="E5" s="309">
        <v>2</v>
      </c>
      <c r="F5" s="309"/>
      <c r="G5" s="69" t="s">
        <v>210</v>
      </c>
      <c r="H5" s="69"/>
      <c r="I5" s="69"/>
      <c r="J5" s="72"/>
      <c r="K5" s="68"/>
      <c r="L5" s="71"/>
    </row>
    <row r="6" spans="1:12" x14ac:dyDescent="0.25">
      <c r="B6" s="139"/>
      <c r="C6" s="73"/>
      <c r="D6" s="73"/>
      <c r="E6" s="73"/>
      <c r="G6" s="213"/>
    </row>
    <row r="7" spans="1:12" s="140" customFormat="1" ht="25.5" customHeight="1" x14ac:dyDescent="0.25">
      <c r="B7" s="136"/>
      <c r="C7" s="136"/>
      <c r="D7" s="138" t="s">
        <v>116</v>
      </c>
      <c r="E7" s="318" t="s">
        <v>376</v>
      </c>
      <c r="F7" s="319"/>
      <c r="G7" s="69" t="s">
        <v>211</v>
      </c>
    </row>
    <row r="8" spans="1:12" x14ac:dyDescent="0.25">
      <c r="B8" s="139"/>
      <c r="C8" s="73"/>
      <c r="D8" s="73"/>
      <c r="E8" s="73"/>
      <c r="G8" s="213"/>
    </row>
    <row r="9" spans="1:12" s="70" customFormat="1" ht="16.5" customHeight="1" x14ac:dyDescent="0.25">
      <c r="A9" s="68"/>
      <c r="B9" s="137"/>
      <c r="D9" s="138" t="s">
        <v>119</v>
      </c>
      <c r="E9" s="294" t="s">
        <v>42</v>
      </c>
      <c r="F9" s="294"/>
      <c r="G9" s="69" t="s">
        <v>212</v>
      </c>
      <c r="H9" s="69"/>
      <c r="I9" s="69"/>
      <c r="J9" s="72"/>
      <c r="K9" s="68"/>
      <c r="L9" s="71"/>
    </row>
    <row r="10" spans="1:12" x14ac:dyDescent="0.25">
      <c r="B10" s="139"/>
      <c r="C10" s="73"/>
      <c r="D10" s="73"/>
      <c r="E10" s="73"/>
      <c r="G10" s="213"/>
    </row>
    <row r="11" spans="1:12" s="140" customFormat="1" ht="31.15" customHeight="1" x14ac:dyDescent="0.25">
      <c r="B11" s="136"/>
      <c r="C11" s="136"/>
      <c r="D11" s="138" t="s">
        <v>120</v>
      </c>
      <c r="E11" s="297" t="s">
        <v>378</v>
      </c>
      <c r="F11" s="297"/>
      <c r="G11" s="69" t="s">
        <v>213</v>
      </c>
    </row>
    <row r="12" spans="1:12" x14ac:dyDescent="0.25">
      <c r="B12" s="139"/>
      <c r="C12" s="73"/>
      <c r="D12" s="73"/>
      <c r="E12" s="73"/>
    </row>
    <row r="13" spans="1:12" x14ac:dyDescent="0.25">
      <c r="B13" s="141" t="s">
        <v>9</v>
      </c>
      <c r="C13" s="73"/>
      <c r="D13" s="74"/>
      <c r="E13" s="73"/>
    </row>
    <row r="14" spans="1:12" ht="12.75" customHeight="1" x14ac:dyDescent="0.25">
      <c r="B14" s="135"/>
      <c r="C14" s="74"/>
      <c r="D14" s="123"/>
      <c r="E14" s="74"/>
      <c r="G14" s="182" t="s">
        <v>217</v>
      </c>
    </row>
    <row r="15" spans="1:12" ht="31.5" customHeight="1" x14ac:dyDescent="0.25">
      <c r="B15" s="144" t="s">
        <v>218</v>
      </c>
      <c r="C15" s="221">
        <v>38</v>
      </c>
      <c r="D15" s="73"/>
      <c r="E15" s="73"/>
      <c r="F15" s="144" t="s">
        <v>219</v>
      </c>
      <c r="G15" s="163">
        <v>2193303</v>
      </c>
    </row>
    <row r="16" spans="1:12" ht="31.5" customHeight="1" x14ac:dyDescent="0.25">
      <c r="B16" s="144" t="s">
        <v>131</v>
      </c>
      <c r="C16" s="222">
        <v>3</v>
      </c>
      <c r="D16" s="73"/>
      <c r="E16" s="73"/>
      <c r="F16" s="144" t="s">
        <v>134</v>
      </c>
      <c r="G16" s="163">
        <v>24336</v>
      </c>
    </row>
    <row r="17" spans="1:9" ht="31.5" customHeight="1" x14ac:dyDescent="0.25">
      <c r="B17" s="144" t="s">
        <v>132</v>
      </c>
      <c r="C17" s="222">
        <v>0</v>
      </c>
      <c r="D17" s="291" t="str">
        <f>+IF(C17&gt;C16,"Attenzione! Il numero indicato non può essere superiore al numero di amministratori","")</f>
        <v/>
      </c>
      <c r="E17" s="293"/>
      <c r="F17" s="144" t="s">
        <v>135</v>
      </c>
      <c r="G17" s="163">
        <v>10150</v>
      </c>
    </row>
    <row r="18" spans="1:9" ht="31.5" customHeight="1" x14ac:dyDescent="0.25">
      <c r="B18" s="144" t="s">
        <v>133</v>
      </c>
      <c r="C18" s="222">
        <v>1</v>
      </c>
      <c r="D18" s="73"/>
      <c r="E18" s="73"/>
      <c r="F18" s="184"/>
      <c r="G18" s="185"/>
    </row>
    <row r="19" spans="1:9" ht="31.5" customHeight="1" x14ac:dyDescent="0.25">
      <c r="B19" s="144" t="s">
        <v>132</v>
      </c>
      <c r="C19" s="222">
        <v>0</v>
      </c>
      <c r="D19" s="291" t="str">
        <f>+IF(C19&gt;C18,"Attenzione! Il numero indicato non può essere superiore al numero di componenti dell'organo di controllo","")</f>
        <v/>
      </c>
      <c r="E19" s="292"/>
    </row>
    <row r="20" spans="1:9" ht="12.75" customHeight="1" x14ac:dyDescent="0.25">
      <c r="B20" s="135"/>
      <c r="C20" s="182"/>
      <c r="D20" s="123"/>
      <c r="E20" s="74"/>
      <c r="G20" s="182" t="s">
        <v>217</v>
      </c>
    </row>
    <row r="21" spans="1:9" ht="12.75" customHeight="1" x14ac:dyDescent="0.25">
      <c r="B21" s="298" t="s">
        <v>220</v>
      </c>
      <c r="C21" s="298"/>
      <c r="D21" s="123"/>
      <c r="E21" s="74"/>
      <c r="F21" s="298" t="s">
        <v>136</v>
      </c>
      <c r="G21" s="298"/>
    </row>
    <row r="22" spans="1:9" ht="12.75" customHeight="1" x14ac:dyDescent="0.25">
      <c r="B22" s="144">
        <v>2021</v>
      </c>
      <c r="C22" s="168">
        <v>88899</v>
      </c>
      <c r="D22" s="123"/>
      <c r="E22" s="74"/>
      <c r="F22" s="144">
        <v>2021</v>
      </c>
      <c r="G22" s="163">
        <f>2507279+2121304</f>
        <v>4628583</v>
      </c>
    </row>
    <row r="23" spans="1:9" ht="12.75" customHeight="1" x14ac:dyDescent="0.25">
      <c r="B23" s="144">
        <v>2020</v>
      </c>
      <c r="C23" s="168">
        <v>21082</v>
      </c>
      <c r="D23" s="123"/>
      <c r="E23" s="74"/>
      <c r="F23" s="144">
        <v>2020</v>
      </c>
      <c r="G23" s="163">
        <v>3646063</v>
      </c>
    </row>
    <row r="24" spans="1:9" x14ac:dyDescent="0.25">
      <c r="B24" s="144">
        <v>2019</v>
      </c>
      <c r="C24" s="168">
        <v>49942</v>
      </c>
      <c r="D24" s="73"/>
      <c r="E24" s="73"/>
      <c r="F24" s="144">
        <v>2019</v>
      </c>
      <c r="G24" s="163">
        <v>5344705</v>
      </c>
    </row>
    <row r="25" spans="1:9" x14ac:dyDescent="0.25">
      <c r="B25" s="144">
        <v>2018</v>
      </c>
      <c r="C25" s="168">
        <v>-90770</v>
      </c>
      <c r="D25" s="73"/>
      <c r="E25" s="73"/>
      <c r="F25" s="144" t="s">
        <v>137</v>
      </c>
      <c r="G25" s="164">
        <f>(G24+G23+G22)/3</f>
        <v>4539783.666666667</v>
      </c>
    </row>
    <row r="26" spans="1:9" x14ac:dyDescent="0.25">
      <c r="B26" s="144">
        <v>2017</v>
      </c>
      <c r="C26" s="168">
        <v>51541</v>
      </c>
      <c r="D26" s="165"/>
      <c r="E26" s="242"/>
      <c r="F26" s="243"/>
    </row>
    <row r="27" spans="1:9" ht="12.75" customHeight="1" x14ac:dyDescent="0.25">
      <c r="B27" s="135"/>
      <c r="C27" s="74"/>
      <c r="D27" s="123"/>
      <c r="E27" s="74"/>
    </row>
    <row r="28" spans="1:9" x14ac:dyDescent="0.25">
      <c r="B28" s="141" t="s">
        <v>138</v>
      </c>
      <c r="C28" s="73"/>
      <c r="D28" s="73"/>
      <c r="E28" s="73"/>
    </row>
    <row r="29" spans="1:9" ht="9.9499999999999993" customHeight="1" x14ac:dyDescent="0.25">
      <c r="B29" s="135"/>
      <c r="C29" s="74"/>
      <c r="D29" s="123"/>
      <c r="E29" s="74"/>
    </row>
    <row r="30" spans="1:9" ht="24" customHeight="1" x14ac:dyDescent="0.25">
      <c r="A30" s="223" t="s">
        <v>122</v>
      </c>
      <c r="B30" s="33" t="s">
        <v>139</v>
      </c>
      <c r="C30" s="33"/>
      <c r="D30" s="33"/>
      <c r="E30" s="33"/>
      <c r="I30" s="176"/>
    </row>
    <row r="31" spans="1:9" ht="12" customHeight="1" x14ac:dyDescent="0.25">
      <c r="B31" s="141"/>
      <c r="C31" s="74"/>
      <c r="D31" s="74"/>
      <c r="E31" s="74"/>
    </row>
    <row r="32" spans="1:9" ht="24" customHeight="1" x14ac:dyDescent="0.25">
      <c r="A32" s="223" t="s">
        <v>122</v>
      </c>
      <c r="B32" s="33" t="s">
        <v>142</v>
      </c>
      <c r="C32" s="33"/>
      <c r="D32" s="33"/>
      <c r="E32" s="33"/>
      <c r="F32" s="33"/>
      <c r="G32" s="33"/>
      <c r="I32" s="176"/>
    </row>
    <row r="33" spans="1:15" ht="12" customHeight="1" x14ac:dyDescent="0.25">
      <c r="B33" s="141"/>
      <c r="C33" s="74"/>
      <c r="D33" s="74"/>
      <c r="E33" s="74"/>
    </row>
    <row r="34" spans="1:15" ht="24" customHeight="1" x14ac:dyDescent="0.25">
      <c r="A34" s="223" t="s">
        <v>122</v>
      </c>
      <c r="B34" s="280" t="s">
        <v>216</v>
      </c>
      <c r="C34" s="280"/>
      <c r="D34" s="280"/>
      <c r="E34" s="280"/>
      <c r="F34" s="280"/>
      <c r="G34" s="280"/>
      <c r="I34" s="176"/>
    </row>
    <row r="35" spans="1:15" ht="12.75" customHeight="1" x14ac:dyDescent="0.25">
      <c r="B35" s="141"/>
      <c r="C35" s="74"/>
      <c r="D35" s="74"/>
      <c r="E35" s="74"/>
      <c r="O35" s="224"/>
    </row>
    <row r="36" spans="1:15" s="140" customFormat="1" x14ac:dyDescent="0.25">
      <c r="B36" s="162" t="s">
        <v>215</v>
      </c>
      <c r="C36" s="162"/>
      <c r="D36" s="162"/>
      <c r="E36" s="162"/>
    </row>
    <row r="37" spans="1:15" ht="104.25" customHeight="1" x14ac:dyDescent="0.25">
      <c r="B37" s="301"/>
      <c r="C37" s="301"/>
      <c r="D37" s="301"/>
      <c r="E37" s="301"/>
      <c r="F37" s="301"/>
      <c r="G37" s="301"/>
      <c r="H37" s="43"/>
    </row>
    <row r="38" spans="1:15" x14ac:dyDescent="0.25">
      <c r="B38" s="141"/>
      <c r="C38" s="74"/>
      <c r="D38" s="74"/>
      <c r="E38" s="74"/>
    </row>
    <row r="39" spans="1:15" ht="24" customHeight="1" x14ac:dyDescent="0.25">
      <c r="A39" s="223" t="s">
        <v>122</v>
      </c>
      <c r="B39" s="183" t="s">
        <v>402</v>
      </c>
      <c r="C39" s="183"/>
      <c r="D39" s="183"/>
      <c r="E39" s="183"/>
      <c r="F39" s="183"/>
      <c r="G39" s="183"/>
      <c r="I39" s="176"/>
    </row>
    <row r="40" spans="1:15" ht="12" customHeight="1" x14ac:dyDescent="0.25">
      <c r="B40" s="135"/>
      <c r="C40" s="74"/>
      <c r="D40" s="74"/>
      <c r="E40" s="74"/>
    </row>
    <row r="41" spans="1:15" ht="24" customHeight="1" x14ac:dyDescent="0.25">
      <c r="A41" s="223" t="s">
        <v>122</v>
      </c>
      <c r="B41" s="280" t="s">
        <v>143</v>
      </c>
      <c r="C41" s="280"/>
      <c r="D41" s="280"/>
      <c r="E41" s="280"/>
      <c r="F41" s="280"/>
      <c r="G41" s="280"/>
      <c r="I41" s="176"/>
    </row>
    <row r="42" spans="1:15" ht="12" customHeight="1" x14ac:dyDescent="0.25">
      <c r="B42" s="135"/>
      <c r="C42" s="74"/>
      <c r="D42" s="74"/>
      <c r="E42" s="74"/>
    </row>
    <row r="43" spans="1:15" ht="24" customHeight="1" x14ac:dyDescent="0.25">
      <c r="A43" s="223" t="s">
        <v>122</v>
      </c>
      <c r="B43" s="33" t="s">
        <v>141</v>
      </c>
      <c r="C43" s="33"/>
      <c r="D43" s="33"/>
      <c r="E43" s="33"/>
      <c r="F43" s="33"/>
      <c r="G43" s="33"/>
      <c r="I43" s="176"/>
    </row>
    <row r="44" spans="1:15" ht="12" customHeight="1" x14ac:dyDescent="0.25">
      <c r="B44" s="135"/>
      <c r="C44" s="74"/>
      <c r="D44" s="74"/>
      <c r="E44" s="74"/>
    </row>
    <row r="45" spans="1:15" ht="24" customHeight="1" x14ac:dyDescent="0.25">
      <c r="A45" s="223" t="s">
        <v>122</v>
      </c>
      <c r="B45" s="33" t="s">
        <v>140</v>
      </c>
      <c r="C45" s="33"/>
      <c r="D45" s="33"/>
      <c r="E45" s="33"/>
      <c r="F45" s="33"/>
      <c r="G45" s="33"/>
      <c r="I45" s="176"/>
    </row>
    <row r="46" spans="1:15" x14ac:dyDescent="0.25">
      <c r="B46" s="141"/>
      <c r="C46" s="74"/>
      <c r="D46" s="74"/>
      <c r="E46" s="74"/>
    </row>
    <row r="47" spans="1:15" s="140" customFormat="1" x14ac:dyDescent="0.25">
      <c r="B47" s="162" t="s">
        <v>153</v>
      </c>
      <c r="C47" s="162"/>
      <c r="D47" s="162"/>
      <c r="E47" s="162"/>
    </row>
    <row r="48" spans="1:15" ht="104.25" customHeight="1" x14ac:dyDescent="0.25">
      <c r="B48" s="300" t="s">
        <v>23</v>
      </c>
      <c r="C48" s="301"/>
      <c r="D48" s="301"/>
      <c r="E48" s="301"/>
      <c r="F48" s="301"/>
      <c r="G48" s="301"/>
      <c r="H48" s="43"/>
    </row>
    <row r="49" spans="2:14" ht="9.9499999999999993" customHeight="1" x14ac:dyDescent="0.25">
      <c r="B49" s="141"/>
      <c r="C49" s="74"/>
      <c r="D49" s="74"/>
      <c r="E49" s="74"/>
    </row>
    <row r="50" spans="2:14" s="140" customFormat="1" x14ac:dyDescent="0.25">
      <c r="B50" s="162" t="s">
        <v>144</v>
      </c>
      <c r="C50" s="162"/>
      <c r="D50" s="162"/>
      <c r="E50" s="162"/>
    </row>
    <row r="51" spans="2:14" ht="81.75" customHeight="1" x14ac:dyDescent="0.25">
      <c r="B51" s="315" t="s">
        <v>24</v>
      </c>
      <c r="C51" s="316"/>
      <c r="D51" s="316"/>
      <c r="E51" s="316"/>
      <c r="F51" s="316"/>
      <c r="G51" s="317"/>
      <c r="H51" s="43"/>
    </row>
    <row r="52" spans="2:14" ht="12" customHeight="1" x14ac:dyDescent="0.25">
      <c r="B52" s="141"/>
      <c r="C52" s="74"/>
      <c r="D52" s="74"/>
      <c r="E52" s="74"/>
    </row>
    <row r="53" spans="2:14" x14ac:dyDescent="0.25">
      <c r="B53" s="187" t="s">
        <v>226</v>
      </c>
      <c r="C53" s="213"/>
    </row>
    <row r="54" spans="2:14" x14ac:dyDescent="0.25">
      <c r="B54" s="187" t="s">
        <v>227</v>
      </c>
      <c r="C54" s="213"/>
    </row>
    <row r="55" spans="2:14" x14ac:dyDescent="0.25">
      <c r="B55" s="187" t="s">
        <v>228</v>
      </c>
      <c r="C55" s="213"/>
    </row>
    <row r="56" spans="2:14" x14ac:dyDescent="0.25">
      <c r="B56" s="188" t="s">
        <v>225</v>
      </c>
      <c r="C56" s="213"/>
    </row>
    <row r="57" spans="2:14" x14ac:dyDescent="0.25">
      <c r="B57" s="187" t="s">
        <v>234</v>
      </c>
      <c r="C57" s="213"/>
    </row>
    <row r="58" spans="2:14" x14ac:dyDescent="0.25">
      <c r="B58" s="187" t="s">
        <v>222</v>
      </c>
    </row>
    <row r="59" spans="2:14" ht="14.25" x14ac:dyDescent="0.25">
      <c r="B59" s="187" t="s">
        <v>223</v>
      </c>
      <c r="N59" s="142"/>
    </row>
    <row r="60" spans="2:14" ht="14.25" x14ac:dyDescent="0.25">
      <c r="B60" s="187" t="s">
        <v>224</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4: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017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5017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5017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5018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5018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5018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5018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80"/>
  <sheetViews>
    <sheetView showGridLines="0" tabSelected="1" topLeftCell="A9" zoomScaleNormal="100" zoomScaleSheetLayoutView="100" workbookViewId="0">
      <selection activeCell="C11" sqref="C11"/>
    </sheetView>
  </sheetViews>
  <sheetFormatPr defaultRowHeight="11.25" x14ac:dyDescent="0.25"/>
  <cols>
    <col min="1" max="1" width="0.28515625" style="128" customWidth="1"/>
    <col min="2" max="2" width="13.28515625" style="128" customWidth="1"/>
    <col min="3" max="3" width="16.5703125" style="128" customWidth="1"/>
    <col min="4" max="4" width="15" style="128" bestFit="1" customWidth="1"/>
    <col min="5" max="5" width="18.42578125" style="128" customWidth="1"/>
    <col min="6" max="6" width="15" style="128" bestFit="1" customWidth="1"/>
    <col min="7" max="7" width="84.85546875" style="128" customWidth="1"/>
    <col min="8" max="8" width="2.5703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155</v>
      </c>
      <c r="I1" s="128"/>
      <c r="J1" s="128"/>
      <c r="K1" s="128"/>
    </row>
    <row r="2" spans="1:12" s="118" customFormat="1" ht="20.100000000000001" customHeight="1" x14ac:dyDescent="0.2">
      <c r="B2" s="135" t="s">
        <v>293</v>
      </c>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1" t="s">
        <v>93</v>
      </c>
      <c r="C4" s="181" t="s">
        <v>95</v>
      </c>
      <c r="D4" s="181" t="s">
        <v>180</v>
      </c>
      <c r="E4" s="181" t="s">
        <v>96</v>
      </c>
      <c r="F4" s="181" t="s">
        <v>99</v>
      </c>
      <c r="G4" s="181" t="s">
        <v>181</v>
      </c>
      <c r="I4" s="128"/>
      <c r="J4" s="128"/>
      <c r="K4" s="128"/>
    </row>
    <row r="5" spans="1:12" s="118" customFormat="1" ht="18" customHeight="1" x14ac:dyDescent="0.25">
      <c r="B5" s="180" t="s">
        <v>191</v>
      </c>
      <c r="C5" s="180" t="s">
        <v>192</v>
      </c>
      <c r="D5" s="180" t="s">
        <v>193</v>
      </c>
      <c r="E5" s="180" t="s">
        <v>194</v>
      </c>
      <c r="F5" s="180" t="s">
        <v>195</v>
      </c>
      <c r="G5" s="180" t="s">
        <v>196</v>
      </c>
      <c r="I5" s="128"/>
      <c r="J5" s="128"/>
      <c r="K5" s="128"/>
    </row>
    <row r="6" spans="1:12" s="118" customFormat="1" ht="94.5" x14ac:dyDescent="0.25">
      <c r="B6" s="196" t="s">
        <v>358</v>
      </c>
      <c r="C6" s="200" t="s">
        <v>379</v>
      </c>
      <c r="D6" s="201" t="s">
        <v>43</v>
      </c>
      <c r="E6" s="229" t="s">
        <v>380</v>
      </c>
      <c r="F6" s="202">
        <v>2.27</v>
      </c>
      <c r="G6" s="203" t="s">
        <v>398</v>
      </c>
      <c r="I6" s="128"/>
      <c r="J6" s="128"/>
      <c r="K6" s="128"/>
    </row>
    <row r="7" spans="1:12" s="118" customFormat="1" ht="126" x14ac:dyDescent="0.25">
      <c r="B7" s="113" t="s">
        <v>362</v>
      </c>
      <c r="C7" s="116" t="s">
        <v>361</v>
      </c>
      <c r="D7" s="186" t="s">
        <v>359</v>
      </c>
      <c r="E7" s="218" t="s">
        <v>336</v>
      </c>
      <c r="F7" s="112">
        <v>28.62</v>
      </c>
      <c r="G7" s="115" t="s">
        <v>15</v>
      </c>
      <c r="I7" s="128"/>
      <c r="J7" s="128"/>
      <c r="K7" s="128"/>
    </row>
    <row r="8" spans="1:12" s="118" customFormat="1" ht="336" x14ac:dyDescent="0.25">
      <c r="B8" s="113" t="s">
        <v>364</v>
      </c>
      <c r="C8" s="116" t="s">
        <v>415</v>
      </c>
      <c r="D8" s="186" t="s">
        <v>359</v>
      </c>
      <c r="E8" s="218" t="s">
        <v>338</v>
      </c>
      <c r="F8" s="112">
        <v>17.940000000000001</v>
      </c>
      <c r="G8" s="115" t="s">
        <v>2</v>
      </c>
      <c r="I8" s="128"/>
      <c r="J8" s="128"/>
      <c r="K8" s="128"/>
    </row>
    <row r="9" spans="1:12" s="118" customFormat="1" ht="157.5" x14ac:dyDescent="0.25">
      <c r="B9" s="113" t="s">
        <v>367</v>
      </c>
      <c r="C9" s="116" t="s">
        <v>366</v>
      </c>
      <c r="D9" s="186" t="s">
        <v>359</v>
      </c>
      <c r="E9" s="218" t="s">
        <v>381</v>
      </c>
      <c r="F9" s="112">
        <v>20.83</v>
      </c>
      <c r="G9" s="115" t="s">
        <v>16</v>
      </c>
      <c r="I9" s="128"/>
      <c r="J9" s="128"/>
      <c r="K9" s="128"/>
    </row>
    <row r="10" spans="1:12" s="118" customFormat="1" ht="136.5" x14ac:dyDescent="0.25">
      <c r="B10" s="113" t="s">
        <v>410</v>
      </c>
      <c r="C10" s="116" t="s">
        <v>368</v>
      </c>
      <c r="D10" s="186" t="s">
        <v>359</v>
      </c>
      <c r="E10" s="218" t="s">
        <v>30</v>
      </c>
      <c r="F10" s="112">
        <v>5.0199999999999996</v>
      </c>
      <c r="G10" s="115" t="s">
        <v>17</v>
      </c>
      <c r="I10" s="128"/>
      <c r="J10" s="128"/>
      <c r="K10" s="128"/>
    </row>
    <row r="11" spans="1:12" s="118" customFormat="1" ht="136.5" x14ac:dyDescent="0.25">
      <c r="B11" s="113" t="s">
        <v>33</v>
      </c>
      <c r="C11" s="116" t="s">
        <v>346</v>
      </c>
      <c r="D11" s="186" t="s">
        <v>359</v>
      </c>
      <c r="E11" s="218" t="s">
        <v>30</v>
      </c>
      <c r="F11" s="112">
        <v>1E-3</v>
      </c>
      <c r="G11" s="115" t="s">
        <v>4</v>
      </c>
      <c r="I11" s="128"/>
      <c r="J11" s="128"/>
      <c r="K11" s="128"/>
    </row>
    <row r="12" spans="1:12" s="118" customFormat="1" ht="168" x14ac:dyDescent="0.25">
      <c r="B12" s="113" t="s">
        <v>391</v>
      </c>
      <c r="C12" s="116" t="s">
        <v>392</v>
      </c>
      <c r="D12" s="186" t="s">
        <v>42</v>
      </c>
      <c r="E12" s="218" t="s">
        <v>393</v>
      </c>
      <c r="F12" s="112">
        <v>8.93</v>
      </c>
      <c r="G12" s="115" t="s">
        <v>394</v>
      </c>
      <c r="I12" s="128"/>
      <c r="J12" s="128"/>
      <c r="K12" s="128"/>
    </row>
    <row r="13" spans="1:12" s="118" customFormat="1" ht="42" x14ac:dyDescent="0.25">
      <c r="B13" s="113" t="s">
        <v>387</v>
      </c>
      <c r="C13" s="116" t="s">
        <v>395</v>
      </c>
      <c r="D13" s="186" t="s">
        <v>42</v>
      </c>
      <c r="E13" s="218" t="s">
        <v>378</v>
      </c>
      <c r="F13" s="112">
        <v>18.329999999999998</v>
      </c>
      <c r="G13" s="115" t="s">
        <v>396</v>
      </c>
      <c r="I13" s="128"/>
      <c r="J13" s="128"/>
      <c r="K13" s="128"/>
    </row>
    <row r="14" spans="1:12" s="118" customFormat="1" ht="5.25" customHeight="1" x14ac:dyDescent="0.25">
      <c r="B14" s="178"/>
      <c r="I14" s="128"/>
      <c r="J14" s="128"/>
      <c r="K14" s="128"/>
    </row>
    <row r="15" spans="1:12" s="118" customFormat="1" ht="14.1" customHeight="1" x14ac:dyDescent="0.25">
      <c r="A15" s="178"/>
      <c r="B15" s="189" t="s">
        <v>230</v>
      </c>
      <c r="C15" s="189"/>
      <c r="D15" s="178"/>
      <c r="E15" s="178"/>
      <c r="F15" s="178"/>
      <c r="G15" s="178"/>
      <c r="H15" s="178"/>
      <c r="I15" s="178"/>
      <c r="J15" s="178"/>
      <c r="K15" s="178"/>
      <c r="L15" s="178"/>
    </row>
    <row r="16" spans="1:12" s="118" customFormat="1" ht="14.1" customHeight="1" x14ac:dyDescent="0.25">
      <c r="A16" s="178"/>
      <c r="B16" s="189" t="s">
        <v>231</v>
      </c>
      <c r="C16" s="189"/>
      <c r="D16" s="178"/>
      <c r="E16" s="178"/>
      <c r="F16" s="178"/>
      <c r="G16" s="178"/>
      <c r="H16" s="178"/>
      <c r="I16" s="178"/>
      <c r="J16" s="178"/>
      <c r="K16" s="178"/>
      <c r="L16" s="178"/>
    </row>
    <row r="17" spans="1:12" s="118" customFormat="1" ht="14.1" customHeight="1" x14ac:dyDescent="0.25">
      <c r="A17" s="178"/>
      <c r="B17" s="189" t="s">
        <v>294</v>
      </c>
      <c r="C17" s="189"/>
      <c r="D17" s="178"/>
      <c r="E17" s="178"/>
      <c r="F17" s="123"/>
      <c r="G17" s="178"/>
      <c r="H17" s="178"/>
      <c r="I17" s="178"/>
      <c r="J17" s="178"/>
      <c r="K17" s="178"/>
      <c r="L17" s="178"/>
    </row>
    <row r="18" spans="1:12" s="118" customFormat="1" ht="14.1" customHeight="1" x14ac:dyDescent="0.25">
      <c r="A18" s="178"/>
      <c r="B18" s="320" t="s">
        <v>295</v>
      </c>
      <c r="C18" s="320"/>
      <c r="D18" s="320"/>
      <c r="E18" s="320"/>
      <c r="F18" s="178"/>
      <c r="G18" s="178"/>
      <c r="H18" s="178"/>
      <c r="I18" s="178"/>
      <c r="J18" s="178"/>
      <c r="K18" s="178"/>
      <c r="L18" s="178"/>
    </row>
    <row r="19" spans="1:12" s="118" customFormat="1" ht="14.1" customHeight="1" x14ac:dyDescent="0.25">
      <c r="A19" s="178"/>
      <c r="B19" s="189" t="s">
        <v>233</v>
      </c>
      <c r="C19" s="189"/>
      <c r="D19" s="178"/>
      <c r="E19" s="178"/>
      <c r="F19" s="178"/>
      <c r="G19" s="178"/>
      <c r="H19" s="178"/>
      <c r="I19" s="178"/>
      <c r="J19" s="178"/>
      <c r="K19" s="178"/>
      <c r="L19" s="178"/>
    </row>
    <row r="20" spans="1:12" s="118" customFormat="1" ht="14.1" customHeight="1" x14ac:dyDescent="0.25">
      <c r="A20" s="178"/>
      <c r="B20" s="189" t="s">
        <v>221</v>
      </c>
      <c r="C20" s="189"/>
      <c r="D20" s="178"/>
      <c r="E20" s="178"/>
      <c r="F20" s="178"/>
      <c r="G20" s="178"/>
      <c r="H20" s="178"/>
      <c r="I20" s="178"/>
      <c r="J20" s="178"/>
      <c r="K20" s="178"/>
      <c r="L20" s="178"/>
    </row>
    <row r="21" spans="1:12" s="118" customFormat="1" ht="14.1" customHeight="1" x14ac:dyDescent="0.25">
      <c r="A21" s="178"/>
      <c r="B21" s="189" t="s">
        <v>321</v>
      </c>
      <c r="C21" s="189"/>
      <c r="D21" s="178"/>
      <c r="E21" s="178"/>
      <c r="F21" s="178"/>
      <c r="G21" s="178"/>
      <c r="H21" s="178"/>
      <c r="I21" s="178"/>
      <c r="J21" s="197"/>
      <c r="K21" s="197"/>
      <c r="L21" s="178"/>
    </row>
    <row r="22" spans="1:12" s="118" customFormat="1" ht="14.1" customHeight="1" x14ac:dyDescent="0.25">
      <c r="A22" s="178"/>
      <c r="B22" s="189" t="s">
        <v>247</v>
      </c>
      <c r="C22" s="178"/>
      <c r="D22" s="178"/>
      <c r="E22" s="178"/>
      <c r="F22" s="178"/>
      <c r="G22" s="178"/>
      <c r="H22" s="178"/>
      <c r="I22" s="178"/>
      <c r="J22" s="198"/>
      <c r="K22" s="199"/>
      <c r="L22" s="178"/>
    </row>
    <row r="23" spans="1:12" s="118" customFormat="1" ht="14.1" customHeight="1" x14ac:dyDescent="0.25">
      <c r="A23" s="178"/>
      <c r="B23" s="189" t="s">
        <v>248</v>
      </c>
      <c r="C23" s="189"/>
      <c r="D23" s="178"/>
      <c r="E23" s="178"/>
      <c r="F23" s="178"/>
      <c r="G23" s="178"/>
      <c r="H23" s="178"/>
      <c r="I23" s="178"/>
      <c r="J23" s="198"/>
      <c r="K23" s="199"/>
      <c r="L23" s="178"/>
    </row>
    <row r="24" spans="1:12" s="118" customFormat="1" ht="14.1" customHeight="1" x14ac:dyDescent="0.25">
      <c r="A24" s="178"/>
      <c r="B24" s="189" t="s">
        <v>249</v>
      </c>
      <c r="C24" s="189"/>
      <c r="D24" s="178"/>
      <c r="E24" s="178"/>
      <c r="F24" s="178"/>
      <c r="G24" s="178"/>
      <c r="H24" s="178"/>
      <c r="I24" s="178"/>
      <c r="J24" s="198"/>
      <c r="K24" s="199"/>
      <c r="L24" s="178"/>
    </row>
    <row r="25" spans="1:12" s="118" customFormat="1" ht="14.1" customHeight="1" x14ac:dyDescent="0.25">
      <c r="A25" s="178"/>
      <c r="B25" s="189" t="s">
        <v>250</v>
      </c>
      <c r="C25" s="178"/>
      <c r="D25" s="178"/>
      <c r="E25" s="178"/>
      <c r="F25" s="178"/>
      <c r="G25" s="178"/>
      <c r="H25" s="178"/>
      <c r="I25" s="178"/>
      <c r="J25" s="198"/>
      <c r="K25" s="199"/>
      <c r="L25" s="178"/>
    </row>
    <row r="26" spans="1:12" s="118" customFormat="1" ht="14.1" customHeight="1" x14ac:dyDescent="0.25">
      <c r="A26" s="178"/>
      <c r="B26" s="189" t="s">
        <v>251</v>
      </c>
      <c r="C26" s="178"/>
      <c r="D26" s="178"/>
      <c r="E26" s="178"/>
      <c r="F26" s="178"/>
      <c r="G26" s="178"/>
      <c r="H26" s="178"/>
      <c r="I26" s="178"/>
      <c r="J26" s="198"/>
      <c r="K26" s="199"/>
      <c r="L26" s="178"/>
    </row>
    <row r="27" spans="1:12" ht="14.1" customHeight="1" x14ac:dyDescent="0.25">
      <c r="A27" s="178"/>
      <c r="B27" s="189" t="s">
        <v>252</v>
      </c>
      <c r="C27" s="178"/>
      <c r="D27" s="178"/>
      <c r="E27" s="178"/>
      <c r="F27" s="178"/>
      <c r="G27" s="178"/>
      <c r="H27" s="178"/>
      <c r="I27" s="178"/>
      <c r="J27" s="198"/>
      <c r="K27" s="199"/>
      <c r="L27" s="178"/>
    </row>
    <row r="28" spans="1:12" x14ac:dyDescent="0.25">
      <c r="A28" s="178"/>
      <c r="B28" s="189"/>
      <c r="C28" s="178"/>
      <c r="D28" s="178"/>
      <c r="E28" s="178"/>
      <c r="F28" s="178"/>
      <c r="G28" s="178"/>
      <c r="H28" s="178"/>
      <c r="I28" s="178"/>
      <c r="J28" s="198"/>
      <c r="K28" s="199"/>
      <c r="L28" s="178"/>
    </row>
    <row r="29" spans="1:12" x14ac:dyDescent="0.25">
      <c r="A29" s="178"/>
      <c r="B29" s="189"/>
      <c r="C29" s="178"/>
      <c r="D29" s="178"/>
      <c r="E29" s="178"/>
      <c r="F29" s="178"/>
      <c r="G29" s="178"/>
      <c r="H29" s="178"/>
      <c r="I29" s="178"/>
      <c r="J29" s="198"/>
      <c r="K29" s="199"/>
      <c r="L29" s="178"/>
    </row>
    <row r="30" spans="1:12" x14ac:dyDescent="0.25">
      <c r="A30" s="178"/>
      <c r="B30" s="189"/>
      <c r="C30" s="178"/>
      <c r="D30" s="178"/>
      <c r="E30" s="178"/>
      <c r="F30" s="178"/>
      <c r="G30" s="178"/>
      <c r="H30" s="178"/>
      <c r="I30" s="178"/>
      <c r="J30" s="198"/>
      <c r="K30" s="199"/>
      <c r="L30" s="178"/>
    </row>
    <row r="31" spans="1:12" x14ac:dyDescent="0.25">
      <c r="A31" s="178"/>
      <c r="B31" s="189"/>
      <c r="C31" s="178"/>
      <c r="D31" s="178"/>
      <c r="E31" s="178"/>
      <c r="F31" s="178"/>
      <c r="G31" s="178"/>
      <c r="H31" s="178"/>
      <c r="I31" s="178"/>
      <c r="J31" s="198"/>
      <c r="K31" s="199"/>
    </row>
    <row r="32" spans="1:12" x14ac:dyDescent="0.25">
      <c r="A32" s="178"/>
      <c r="B32" s="189"/>
      <c r="C32" s="178"/>
      <c r="D32" s="178"/>
      <c r="E32" s="178"/>
      <c r="F32" s="178"/>
      <c r="G32" s="178"/>
      <c r="H32" s="178"/>
      <c r="I32" s="178"/>
      <c r="J32" s="198"/>
      <c r="K32" s="199"/>
    </row>
    <row r="33" spans="1:11" x14ac:dyDescent="0.25">
      <c r="A33" s="178"/>
      <c r="B33" s="189"/>
      <c r="C33" s="178"/>
      <c r="D33" s="178"/>
      <c r="E33" s="178"/>
      <c r="F33" s="178"/>
      <c r="G33" s="178"/>
      <c r="H33" s="178"/>
      <c r="I33" s="178"/>
      <c r="J33" s="198"/>
      <c r="K33" s="199"/>
    </row>
    <row r="34" spans="1:11" x14ac:dyDescent="0.25">
      <c r="A34" s="178"/>
      <c r="B34" s="189"/>
      <c r="C34" s="178"/>
      <c r="D34" s="178"/>
      <c r="E34" s="178"/>
      <c r="F34" s="178"/>
      <c r="G34" s="178"/>
      <c r="H34" s="178"/>
      <c r="I34" s="178"/>
      <c r="J34" s="198"/>
      <c r="K34" s="199"/>
    </row>
    <row r="35" spans="1:11" x14ac:dyDescent="0.25">
      <c r="B35" s="189"/>
      <c r="J35" s="133"/>
      <c r="K35" s="132"/>
    </row>
    <row r="36" spans="1:11" x14ac:dyDescent="0.25">
      <c r="B36" s="189"/>
      <c r="J36" s="133"/>
      <c r="K36" s="132"/>
    </row>
    <row r="37" spans="1:11" x14ac:dyDescent="0.25">
      <c r="B37" s="189"/>
      <c r="J37" s="133"/>
      <c r="K37" s="132"/>
    </row>
    <row r="38" spans="1:11" x14ac:dyDescent="0.25">
      <c r="B38" s="189"/>
      <c r="J38" s="133"/>
      <c r="K38" s="132"/>
    </row>
    <row r="39" spans="1:11" x14ac:dyDescent="0.25">
      <c r="J39" s="133"/>
      <c r="K39" s="132"/>
    </row>
    <row r="40" spans="1:11" x14ac:dyDescent="0.25">
      <c r="J40" s="133"/>
      <c r="K40" s="132"/>
    </row>
    <row r="41" spans="1:11" x14ac:dyDescent="0.25">
      <c r="J41" s="133"/>
      <c r="K41" s="132"/>
    </row>
    <row r="42" spans="1:11" x14ac:dyDescent="0.25">
      <c r="J42" s="133"/>
      <c r="K42" s="132"/>
    </row>
    <row r="43" spans="1:11" x14ac:dyDescent="0.25">
      <c r="J43" s="133"/>
      <c r="K43" s="132"/>
    </row>
    <row r="44" spans="1:11" x14ac:dyDescent="0.25">
      <c r="J44" s="133"/>
      <c r="K44" s="132"/>
    </row>
    <row r="45" spans="1:11" x14ac:dyDescent="0.25">
      <c r="J45" s="133"/>
      <c r="K45" s="132"/>
    </row>
    <row r="46" spans="1:11" x14ac:dyDescent="0.25">
      <c r="J46" s="133"/>
      <c r="K46" s="132"/>
    </row>
    <row r="47" spans="1:11" x14ac:dyDescent="0.25">
      <c r="J47" s="133"/>
      <c r="K47" s="132"/>
    </row>
    <row r="48" spans="1: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J57" s="133"/>
      <c r="K57" s="132"/>
    </row>
    <row r="58" spans="9:11" x14ac:dyDescent="0.25">
      <c r="J58" s="133"/>
      <c r="K58" s="132"/>
    </row>
    <row r="59" spans="9:11" x14ac:dyDescent="0.25">
      <c r="J59" s="133"/>
      <c r="K59" s="132"/>
    </row>
    <row r="60" spans="9:11" x14ac:dyDescent="0.25">
      <c r="J60" s="133"/>
      <c r="K60" s="132"/>
    </row>
    <row r="61" spans="9:11" x14ac:dyDescent="0.25">
      <c r="J61" s="133"/>
      <c r="K61" s="132"/>
    </row>
    <row r="62" spans="9:11" x14ac:dyDescent="0.25">
      <c r="J62" s="133"/>
      <c r="K62" s="132"/>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x14ac:dyDescent="0.25">
      <c r="I71" s="129"/>
    </row>
    <row r="72" spans="2:11" x14ac:dyDescent="0.25">
      <c r="I72" s="129"/>
    </row>
    <row r="73" spans="2:11" x14ac:dyDescent="0.25">
      <c r="I73" s="129"/>
    </row>
    <row r="74" spans="2:11" x14ac:dyDescent="0.25">
      <c r="I74" s="129"/>
    </row>
    <row r="75" spans="2:11" x14ac:dyDescent="0.25">
      <c r="I75" s="129"/>
    </row>
    <row r="76" spans="2:11" x14ac:dyDescent="0.25">
      <c r="I76" s="129"/>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sheetData>
  <mergeCells count="1">
    <mergeCell ref="B18:E18"/>
  </mergeCells>
  <phoneticPr fontId="0" type="noConversion"/>
  <dataValidations xWindow="758" yWindow="771"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3"/>
    <dataValidation operator="greaterThanOrEqual" allowBlank="1" showInputMessage="1" showErrorMessage="1" promptTitle="Campo testo" prompt="Inserire la ragione sociale comprensiva della forma giuridica." sqref="C6:C13"/>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3">
      <formula1>"Diretta, Indiretta, sia diretta che indiretta"</formula1>
    </dataValidation>
    <dataValidation allowBlank="1" showInputMessage="1" showErrorMessage="1" promptTitle="Campo descrittivo:" prompt="Inserire l'attività svolta come indicata nelle schede di ricognizione (02.01; 02.02)" sqref="E6:E13"/>
    <dataValidation allowBlank="1" showInputMessage="1" showErrorMessage="1" error="Codice non valido" promptTitle="Campo testo" prompt="Inserire uno dei progressivi già indicati nelle schede di ricognizione (02.01; 02.02)" sqref="B6:B13"/>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3">
      <formula1>0</formula1>
      <formula2>100</formula2>
    </dataValidation>
  </dataValidations>
  <printOptions horizontalCentered="1"/>
  <pageMargins left="0.19685039370078741" right="0.19685039370078741" top="0.39370078740157483" bottom="0.39370078740157483" header="0.19685039370078741" footer="0.19685039370078741"/>
  <pageSetup paperSize="8" scale="90" orientation="landscape" r:id="rId1"/>
  <headerFooter alignWithMargins="0">
    <oddFooter>&amp;L&amp;A&amp;R&amp;P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topLeftCell="A22" zoomScaleNormal="100" zoomScaleSheetLayoutView="100" workbookViewId="0">
      <selection activeCell="B30" sqref="B30:H30"/>
    </sheetView>
  </sheetViews>
  <sheetFormatPr defaultRowHeight="12.75" x14ac:dyDescent="0.25"/>
  <cols>
    <col min="1" max="1" width="1.42578125" style="216" customWidth="1"/>
    <col min="2" max="4" width="19.140625" style="216" customWidth="1"/>
    <col min="5" max="5" width="2.140625" style="216" customWidth="1"/>
    <col min="6" max="8" width="19.140625" style="216" customWidth="1"/>
    <col min="9" max="10" width="2.140625" style="216" customWidth="1"/>
    <col min="11" max="11" width="1.42578125" style="216" customWidth="1"/>
    <col min="12" max="14" width="9.140625" style="216"/>
    <col min="15" max="15" width="84" style="216" hidden="1" customWidth="1"/>
    <col min="16" max="16384" width="9.140625" style="216"/>
  </cols>
  <sheetData>
    <row r="1" spans="1:12" ht="9.75" customHeight="1" x14ac:dyDescent="0.25"/>
    <row r="2" spans="1:12" x14ac:dyDescent="0.25">
      <c r="B2" s="117" t="s">
        <v>156</v>
      </c>
      <c r="C2" s="73"/>
      <c r="D2" s="73"/>
      <c r="F2" s="73"/>
    </row>
    <row r="3" spans="1:12" ht="24.95" customHeight="1" x14ac:dyDescent="0.25">
      <c r="B3" s="120" t="s">
        <v>157</v>
      </c>
      <c r="C3" s="73"/>
      <c r="D3" s="73"/>
      <c r="F3" s="73"/>
    </row>
    <row r="4" spans="1:12" ht="15" customHeight="1" x14ac:dyDescent="0.25">
      <c r="B4" s="135" t="s">
        <v>296</v>
      </c>
      <c r="C4" s="73"/>
      <c r="D4" s="73"/>
      <c r="F4" s="73"/>
    </row>
    <row r="5" spans="1:12" ht="9.9499999999999993" customHeight="1" x14ac:dyDescent="0.25">
      <c r="B5" s="135"/>
      <c r="C5" s="73"/>
      <c r="D5" s="73"/>
      <c r="F5" s="73"/>
    </row>
    <row r="6" spans="1:12" s="70" customFormat="1" ht="20.100000000000001" customHeight="1" x14ac:dyDescent="0.25">
      <c r="A6" s="68"/>
      <c r="B6" s="137"/>
      <c r="C6" s="138" t="s">
        <v>115</v>
      </c>
      <c r="D6" s="231" t="s">
        <v>35</v>
      </c>
      <c r="E6" s="69" t="s">
        <v>210</v>
      </c>
      <c r="G6" s="138" t="s">
        <v>150</v>
      </c>
      <c r="H6" s="131">
        <v>12.72</v>
      </c>
      <c r="I6" s="69" t="s">
        <v>211</v>
      </c>
      <c r="J6" s="72"/>
      <c r="K6" s="68"/>
      <c r="L6" s="71"/>
    </row>
    <row r="7" spans="1:12" x14ac:dyDescent="0.25">
      <c r="B7" s="139"/>
      <c r="C7" s="73"/>
      <c r="D7" s="73"/>
    </row>
    <row r="8" spans="1:12" s="140" customFormat="1" ht="24.95" customHeight="1" x14ac:dyDescent="0.25">
      <c r="B8" s="136"/>
      <c r="C8" s="138" t="s">
        <v>116</v>
      </c>
      <c r="D8" s="321" t="s">
        <v>25</v>
      </c>
      <c r="E8" s="321"/>
      <c r="F8" s="321"/>
      <c r="G8" s="321"/>
      <c r="H8" s="321"/>
      <c r="I8" s="190" t="s">
        <v>237</v>
      </c>
    </row>
    <row r="9" spans="1:12" x14ac:dyDescent="0.25">
      <c r="B9" s="139"/>
      <c r="C9" s="73"/>
      <c r="D9" s="73"/>
    </row>
    <row r="10" spans="1:12" s="70" customFormat="1" ht="20.100000000000001" customHeight="1" x14ac:dyDescent="0.25">
      <c r="A10" s="68"/>
      <c r="B10" s="137"/>
      <c r="C10" s="138" t="s">
        <v>119</v>
      </c>
      <c r="D10" s="134" t="s">
        <v>359</v>
      </c>
      <c r="E10" s="69" t="s">
        <v>213</v>
      </c>
      <c r="G10" s="69"/>
      <c r="H10" s="69"/>
      <c r="I10" s="69"/>
      <c r="J10" s="72"/>
      <c r="K10" s="68"/>
      <c r="L10" s="71"/>
    </row>
    <row r="11" spans="1:12" ht="12" customHeight="1" x14ac:dyDescent="0.25">
      <c r="B11" s="139"/>
      <c r="C11" s="73"/>
      <c r="D11" s="73"/>
    </row>
    <row r="12" spans="1:12" s="140" customFormat="1" ht="43.15" customHeight="1" x14ac:dyDescent="0.25">
      <c r="B12" s="136"/>
      <c r="C12" s="138" t="s">
        <v>120</v>
      </c>
      <c r="D12" s="322" t="s">
        <v>353</v>
      </c>
      <c r="E12" s="322"/>
      <c r="F12" s="322"/>
      <c r="G12" s="322"/>
      <c r="H12" s="69" t="s">
        <v>235</v>
      </c>
    </row>
    <row r="13" spans="1:12" x14ac:dyDescent="0.25">
      <c r="B13" s="141"/>
      <c r="C13" s="74"/>
      <c r="D13" s="74"/>
      <c r="F13" s="74"/>
    </row>
    <row r="14" spans="1:12" x14ac:dyDescent="0.25">
      <c r="B14" s="162" t="s">
        <v>253</v>
      </c>
      <c r="C14" s="74"/>
      <c r="D14" s="74"/>
      <c r="F14" s="74"/>
    </row>
    <row r="15" spans="1:12" ht="24.95" customHeight="1" x14ac:dyDescent="0.25">
      <c r="B15" s="300" t="s">
        <v>243</v>
      </c>
      <c r="C15" s="300"/>
      <c r="D15" s="300"/>
      <c r="E15" s="300"/>
      <c r="F15" s="300"/>
      <c r="G15" s="300"/>
      <c r="H15" s="300"/>
      <c r="I15" s="69" t="s">
        <v>241</v>
      </c>
    </row>
    <row r="16" spans="1:12" x14ac:dyDescent="0.25">
      <c r="B16" s="141"/>
      <c r="C16" s="74"/>
      <c r="D16" s="74"/>
      <c r="F16" s="74"/>
    </row>
    <row r="17" spans="2:9" s="140" customFormat="1" x14ac:dyDescent="0.25">
      <c r="B17" s="162" t="s">
        <v>254</v>
      </c>
      <c r="C17" s="162"/>
      <c r="D17" s="162"/>
      <c r="F17" s="162"/>
    </row>
    <row r="18" spans="2:9" ht="99.95" customHeight="1" x14ac:dyDescent="0.25">
      <c r="B18" s="301"/>
      <c r="C18" s="301"/>
      <c r="D18" s="301"/>
      <c r="E18" s="301"/>
      <c r="F18" s="301"/>
      <c r="G18" s="301"/>
      <c r="H18" s="301"/>
      <c r="I18" s="43"/>
    </row>
    <row r="19" spans="2:9" x14ac:dyDescent="0.25">
      <c r="B19" s="141"/>
      <c r="C19" s="74"/>
      <c r="D19" s="74"/>
      <c r="F19" s="74"/>
    </row>
    <row r="20" spans="2:9" s="140" customFormat="1" x14ac:dyDescent="0.25">
      <c r="B20" s="162" t="s">
        <v>255</v>
      </c>
      <c r="C20" s="162"/>
      <c r="D20" s="162"/>
      <c r="F20" s="162"/>
    </row>
    <row r="21" spans="2:9" ht="99.95" customHeight="1" x14ac:dyDescent="0.25">
      <c r="B21" s="301"/>
      <c r="C21" s="301"/>
      <c r="D21" s="301"/>
      <c r="E21" s="301"/>
      <c r="F21" s="301"/>
      <c r="G21" s="301"/>
      <c r="H21" s="301"/>
      <c r="I21" s="43"/>
    </row>
    <row r="22" spans="2:9" x14ac:dyDescent="0.25">
      <c r="B22" s="141"/>
      <c r="C22" s="74"/>
      <c r="D22" s="74"/>
      <c r="F22" s="74"/>
    </row>
    <row r="23" spans="2:9" s="140" customFormat="1" x14ac:dyDescent="0.25">
      <c r="B23" s="162" t="s">
        <v>154</v>
      </c>
      <c r="C23" s="162"/>
      <c r="D23" s="162"/>
      <c r="F23" s="162"/>
    </row>
    <row r="24" spans="2:9" ht="99.95" customHeight="1" x14ac:dyDescent="0.25">
      <c r="B24" s="300" t="s">
        <v>405</v>
      </c>
      <c r="C24" s="301"/>
      <c r="D24" s="301"/>
      <c r="E24" s="301"/>
      <c r="F24" s="301"/>
      <c r="G24" s="301"/>
      <c r="H24" s="301"/>
      <c r="I24" s="43"/>
    </row>
    <row r="25" spans="2:9" x14ac:dyDescent="0.25">
      <c r="B25" s="141"/>
      <c r="C25" s="74"/>
      <c r="D25" s="74"/>
      <c r="F25" s="74"/>
    </row>
    <row r="26" spans="2:9" s="140" customFormat="1" x14ac:dyDescent="0.25">
      <c r="B26" s="162" t="s">
        <v>158</v>
      </c>
      <c r="C26" s="162"/>
      <c r="D26" s="162"/>
      <c r="F26" s="162"/>
    </row>
    <row r="27" spans="2:9" ht="99.95" customHeight="1" x14ac:dyDescent="0.25">
      <c r="B27" s="300" t="s">
        <v>0</v>
      </c>
      <c r="C27" s="300"/>
      <c r="D27" s="300"/>
      <c r="E27" s="300"/>
      <c r="F27" s="300"/>
      <c r="G27" s="300"/>
      <c r="H27" s="300"/>
      <c r="I27" s="43"/>
    </row>
    <row r="28" spans="2:9" x14ac:dyDescent="0.25">
      <c r="B28" s="141"/>
      <c r="C28" s="74"/>
      <c r="D28" s="74"/>
      <c r="F28" s="74"/>
    </row>
    <row r="29" spans="2:9" s="140" customFormat="1" x14ac:dyDescent="0.25">
      <c r="B29" s="162" t="s">
        <v>151</v>
      </c>
      <c r="C29" s="162"/>
      <c r="D29" s="162"/>
      <c r="F29" s="162"/>
    </row>
    <row r="30" spans="2:9" ht="99.95" customHeight="1" x14ac:dyDescent="0.25">
      <c r="B30" s="300" t="s">
        <v>26</v>
      </c>
      <c r="C30" s="300"/>
      <c r="D30" s="300"/>
      <c r="E30" s="300"/>
      <c r="F30" s="300"/>
      <c r="G30" s="300"/>
      <c r="H30" s="300"/>
      <c r="I30" s="43"/>
    </row>
    <row r="31" spans="2:9" ht="9.9499999999999993" customHeight="1" x14ac:dyDescent="0.25">
      <c r="B31" s="141"/>
      <c r="C31" s="74"/>
      <c r="D31" s="74"/>
      <c r="F31" s="74"/>
    </row>
    <row r="32" spans="2:9" x14ac:dyDescent="0.25">
      <c r="B32" s="187" t="s">
        <v>226</v>
      </c>
    </row>
    <row r="33" spans="2:15" x14ac:dyDescent="0.25">
      <c r="B33" s="187" t="s">
        <v>238</v>
      </c>
    </row>
    <row r="34" spans="2:15" x14ac:dyDescent="0.25">
      <c r="B34" s="187" t="s">
        <v>239</v>
      </c>
    </row>
    <row r="35" spans="2:15" x14ac:dyDescent="0.25">
      <c r="B35" s="187" t="s">
        <v>240</v>
      </c>
    </row>
    <row r="36" spans="2:15" x14ac:dyDescent="0.25">
      <c r="B36" s="188" t="s">
        <v>225</v>
      </c>
    </row>
    <row r="37" spans="2:15" x14ac:dyDescent="0.25">
      <c r="B37" s="187" t="s">
        <v>236</v>
      </c>
    </row>
    <row r="38" spans="2:15" ht="14.25" x14ac:dyDescent="0.25">
      <c r="B38" s="187" t="s">
        <v>270</v>
      </c>
      <c r="O38" s="142"/>
    </row>
    <row r="39" spans="2:15" ht="14.25" x14ac:dyDescent="0.25">
      <c r="O39" s="142"/>
    </row>
    <row r="42" spans="2:15" x14ac:dyDescent="0.25">
      <c r="O42" s="216" t="s">
        <v>246</v>
      </c>
    </row>
    <row r="43" spans="2:15" x14ac:dyDescent="0.2">
      <c r="O43" s="55" t="s">
        <v>265</v>
      </c>
    </row>
    <row r="44" spans="2:15" x14ac:dyDescent="0.2">
      <c r="O44" s="55" t="s">
        <v>272</v>
      </c>
    </row>
    <row r="45" spans="2:15" x14ac:dyDescent="0.2">
      <c r="O45" s="55" t="s">
        <v>273</v>
      </c>
    </row>
    <row r="46" spans="2:15" x14ac:dyDescent="0.2">
      <c r="O46" s="55" t="s">
        <v>271</v>
      </c>
    </row>
    <row r="47" spans="2:15" x14ac:dyDescent="0.2">
      <c r="B47" s="44"/>
      <c r="O47" s="55" t="s">
        <v>263</v>
      </c>
    </row>
    <row r="48" spans="2:15" x14ac:dyDescent="0.2">
      <c r="O48" s="55" t="s">
        <v>266</v>
      </c>
    </row>
    <row r="49" spans="15:15" x14ac:dyDescent="0.2">
      <c r="O49" s="55" t="s">
        <v>274</v>
      </c>
    </row>
    <row r="50" spans="15:15" x14ac:dyDescent="0.2">
      <c r="O50" s="55" t="s">
        <v>243</v>
      </c>
    </row>
    <row r="51" spans="15:15" x14ac:dyDescent="0.2">
      <c r="O51" s="55" t="s">
        <v>244</v>
      </c>
    </row>
    <row r="52" spans="15:15" x14ac:dyDescent="0.2">
      <c r="O52" s="55" t="s">
        <v>267</v>
      </c>
    </row>
    <row r="53" spans="15:15" x14ac:dyDescent="0.2">
      <c r="O53" s="55" t="s">
        <v>245</v>
      </c>
    </row>
  </sheetData>
  <mergeCells count="8">
    <mergeCell ref="B30:H30"/>
    <mergeCell ref="B24:H24"/>
    <mergeCell ref="B27:H27"/>
    <mergeCell ref="D8:H8"/>
    <mergeCell ref="D12:G12"/>
    <mergeCell ref="B15:H15"/>
    <mergeCell ref="B18:H18"/>
    <mergeCell ref="B21:H21"/>
  </mergeCells>
  <phoneticPr fontId="0" type="noConversion"/>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alignWithMargins="0">
    <oddFooter>&amp;L&amp;A&amp;R&amp;P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topLeftCell="A19" zoomScaleNormal="100" zoomScaleSheetLayoutView="100" workbookViewId="0">
      <selection activeCell="B31" sqref="B31"/>
    </sheetView>
  </sheetViews>
  <sheetFormatPr defaultRowHeight="12.75" x14ac:dyDescent="0.25"/>
  <cols>
    <col min="1" max="1" width="1.42578125" style="216" customWidth="1"/>
    <col min="2" max="4" width="19.140625" style="216" customWidth="1"/>
    <col min="5" max="5" width="2.140625" style="216" customWidth="1"/>
    <col min="6" max="8" width="19.140625" style="216" customWidth="1"/>
    <col min="9" max="10" width="2.140625" style="216" customWidth="1"/>
    <col min="11" max="11" width="1.42578125" style="216" customWidth="1"/>
    <col min="12" max="14" width="9.140625" style="216"/>
    <col min="15" max="15" width="84" style="216" hidden="1" customWidth="1"/>
    <col min="16" max="16384" width="9.140625" style="216"/>
  </cols>
  <sheetData>
    <row r="1" spans="1:12" ht="9.75" customHeight="1" x14ac:dyDescent="0.25"/>
    <row r="2" spans="1:12" x14ac:dyDescent="0.25">
      <c r="B2" s="117" t="s">
        <v>156</v>
      </c>
      <c r="C2" s="73"/>
      <c r="D2" s="73"/>
      <c r="F2" s="73"/>
    </row>
    <row r="3" spans="1:12" ht="24.95" customHeight="1" x14ac:dyDescent="0.25">
      <c r="B3" s="120" t="s">
        <v>157</v>
      </c>
      <c r="C3" s="73"/>
      <c r="D3" s="73"/>
      <c r="F3" s="73"/>
    </row>
    <row r="4" spans="1:12" ht="15" customHeight="1" x14ac:dyDescent="0.25">
      <c r="B4" s="135" t="s">
        <v>296</v>
      </c>
      <c r="C4" s="73"/>
      <c r="D4" s="73"/>
      <c r="F4" s="73"/>
    </row>
    <row r="5" spans="1:12" ht="9.9499999999999993" customHeight="1" x14ac:dyDescent="0.25">
      <c r="B5" s="135"/>
      <c r="C5" s="73"/>
      <c r="D5" s="73"/>
      <c r="F5" s="73"/>
    </row>
    <row r="6" spans="1:12" s="70" customFormat="1" ht="20.100000000000001" customHeight="1" x14ac:dyDescent="0.25">
      <c r="A6" s="68"/>
      <c r="B6" s="137"/>
      <c r="C6" s="138" t="s">
        <v>115</v>
      </c>
      <c r="D6" s="230" t="s">
        <v>38</v>
      </c>
      <c r="E6" s="69" t="s">
        <v>210</v>
      </c>
      <c r="G6" s="138" t="s">
        <v>150</v>
      </c>
      <c r="H6" s="131">
        <v>15.09</v>
      </c>
      <c r="I6" s="69" t="s">
        <v>211</v>
      </c>
      <c r="J6" s="72"/>
      <c r="K6" s="68"/>
      <c r="L6" s="71"/>
    </row>
    <row r="7" spans="1:12" x14ac:dyDescent="0.25">
      <c r="B7" s="139"/>
      <c r="C7" s="73"/>
      <c r="D7" s="73"/>
    </row>
    <row r="8" spans="1:12" s="140" customFormat="1" ht="24.95" customHeight="1" x14ac:dyDescent="0.25">
      <c r="B8" s="136"/>
      <c r="C8" s="138" t="s">
        <v>116</v>
      </c>
      <c r="D8" s="321" t="s">
        <v>411</v>
      </c>
      <c r="E8" s="321"/>
      <c r="F8" s="321"/>
      <c r="G8" s="321"/>
      <c r="H8" s="321"/>
      <c r="I8" s="190" t="s">
        <v>237</v>
      </c>
    </row>
    <row r="9" spans="1:12" x14ac:dyDescent="0.25">
      <c r="B9" s="139"/>
      <c r="C9" s="73"/>
      <c r="D9" s="73"/>
    </row>
    <row r="10" spans="1:12" s="70" customFormat="1" ht="20.100000000000001" customHeight="1" x14ac:dyDescent="0.25">
      <c r="A10" s="68"/>
      <c r="B10" s="137"/>
      <c r="C10" s="138" t="s">
        <v>119</v>
      </c>
      <c r="D10" s="134" t="s">
        <v>359</v>
      </c>
      <c r="E10" s="69" t="s">
        <v>213</v>
      </c>
      <c r="G10" s="69"/>
      <c r="H10" s="69"/>
      <c r="I10" s="69"/>
      <c r="J10" s="72"/>
      <c r="K10" s="68"/>
      <c r="L10" s="71"/>
    </row>
    <row r="11" spans="1:12" ht="12" customHeight="1" x14ac:dyDescent="0.25">
      <c r="B11" s="139"/>
      <c r="C11" s="73"/>
      <c r="D11" s="73"/>
    </row>
    <row r="12" spans="1:12" s="140" customFormat="1" ht="24.95" customHeight="1" x14ac:dyDescent="0.25">
      <c r="B12" s="136"/>
      <c r="C12" s="138" t="s">
        <v>120</v>
      </c>
      <c r="D12" s="322" t="s">
        <v>356</v>
      </c>
      <c r="E12" s="322"/>
      <c r="F12" s="322"/>
      <c r="G12" s="322"/>
      <c r="H12" s="69" t="s">
        <v>235</v>
      </c>
    </row>
    <row r="13" spans="1:12" x14ac:dyDescent="0.25">
      <c r="B13" s="141"/>
      <c r="C13" s="74"/>
      <c r="D13" s="74"/>
      <c r="F13" s="74"/>
    </row>
    <row r="14" spans="1:12" x14ac:dyDescent="0.25">
      <c r="B14" s="162" t="s">
        <v>253</v>
      </c>
      <c r="C14" s="74"/>
      <c r="D14" s="74"/>
      <c r="F14" s="74"/>
    </row>
    <row r="15" spans="1:12" ht="24.95" customHeight="1" x14ac:dyDescent="0.25">
      <c r="B15" s="300" t="s">
        <v>243</v>
      </c>
      <c r="C15" s="300"/>
      <c r="D15" s="300"/>
      <c r="E15" s="300"/>
      <c r="F15" s="300"/>
      <c r="G15" s="300"/>
      <c r="H15" s="300"/>
      <c r="I15" s="69" t="s">
        <v>241</v>
      </c>
    </row>
    <row r="16" spans="1:12" x14ac:dyDescent="0.25">
      <c r="B16" s="141"/>
      <c r="C16" s="74"/>
      <c r="D16" s="74"/>
      <c r="F16" s="74"/>
    </row>
    <row r="17" spans="2:9" s="140" customFormat="1" x14ac:dyDescent="0.25">
      <c r="B17" s="162" t="s">
        <v>254</v>
      </c>
      <c r="C17" s="162"/>
      <c r="D17" s="162"/>
      <c r="F17" s="162"/>
    </row>
    <row r="18" spans="2:9" ht="99.95" customHeight="1" x14ac:dyDescent="0.25">
      <c r="B18" s="301"/>
      <c r="C18" s="301"/>
      <c r="D18" s="301"/>
      <c r="E18" s="301"/>
      <c r="F18" s="301"/>
      <c r="G18" s="301"/>
      <c r="H18" s="301"/>
      <c r="I18" s="43"/>
    </row>
    <row r="19" spans="2:9" x14ac:dyDescent="0.25">
      <c r="B19" s="141"/>
      <c r="C19" s="74"/>
      <c r="D19" s="74"/>
      <c r="F19" s="74"/>
    </row>
    <row r="20" spans="2:9" s="140" customFormat="1" x14ac:dyDescent="0.25">
      <c r="B20" s="162" t="s">
        <v>255</v>
      </c>
      <c r="C20" s="162"/>
      <c r="D20" s="162"/>
      <c r="F20" s="162"/>
    </row>
    <row r="21" spans="2:9" ht="99.95" customHeight="1" x14ac:dyDescent="0.25">
      <c r="B21" s="300" t="s">
        <v>27</v>
      </c>
      <c r="C21" s="300"/>
      <c r="D21" s="300"/>
      <c r="E21" s="300"/>
      <c r="F21" s="300"/>
      <c r="G21" s="300"/>
      <c r="H21" s="300"/>
      <c r="I21" s="43"/>
    </row>
    <row r="22" spans="2:9" x14ac:dyDescent="0.25">
      <c r="B22" s="141"/>
      <c r="C22" s="74"/>
      <c r="D22" s="74"/>
      <c r="F22" s="74"/>
    </row>
    <row r="23" spans="2:9" s="140" customFormat="1" x14ac:dyDescent="0.25">
      <c r="B23" s="162" t="s">
        <v>154</v>
      </c>
      <c r="C23" s="162"/>
      <c r="D23" s="162"/>
      <c r="F23" s="162"/>
    </row>
    <row r="24" spans="2:9" ht="99.95" customHeight="1" x14ac:dyDescent="0.25">
      <c r="B24" s="300" t="s">
        <v>5</v>
      </c>
      <c r="C24" s="301"/>
      <c r="D24" s="301"/>
      <c r="E24" s="301"/>
      <c r="F24" s="301"/>
      <c r="G24" s="301"/>
      <c r="H24" s="301"/>
      <c r="I24" s="43"/>
    </row>
    <row r="25" spans="2:9" x14ac:dyDescent="0.25">
      <c r="B25" s="141"/>
      <c r="C25" s="74"/>
      <c r="D25" s="74"/>
      <c r="F25" s="74"/>
    </row>
    <row r="26" spans="2:9" s="140" customFormat="1" x14ac:dyDescent="0.25">
      <c r="B26" s="162" t="s">
        <v>158</v>
      </c>
      <c r="C26" s="162"/>
      <c r="D26" s="162"/>
      <c r="F26" s="162"/>
    </row>
    <row r="27" spans="2:9" ht="99.95" customHeight="1" x14ac:dyDescent="0.25">
      <c r="B27" s="300" t="s">
        <v>6</v>
      </c>
      <c r="C27" s="300"/>
      <c r="D27" s="300"/>
      <c r="E27" s="300"/>
      <c r="F27" s="300"/>
      <c r="G27" s="300"/>
      <c r="H27" s="300"/>
      <c r="I27" s="43"/>
    </row>
    <row r="28" spans="2:9" x14ac:dyDescent="0.25">
      <c r="B28" s="141"/>
      <c r="C28" s="74"/>
      <c r="D28" s="74"/>
      <c r="F28" s="74"/>
    </row>
    <row r="29" spans="2:9" s="140" customFormat="1" x14ac:dyDescent="0.25">
      <c r="B29" s="162" t="s">
        <v>151</v>
      </c>
      <c r="C29" s="162"/>
      <c r="D29" s="162"/>
      <c r="F29" s="162"/>
    </row>
    <row r="30" spans="2:9" ht="99.95" customHeight="1" x14ac:dyDescent="0.25">
      <c r="B30" s="300" t="s">
        <v>7</v>
      </c>
      <c r="C30" s="300"/>
      <c r="D30" s="300"/>
      <c r="E30" s="300"/>
      <c r="F30" s="300"/>
      <c r="G30" s="300"/>
      <c r="H30" s="300"/>
      <c r="I30" s="43"/>
    </row>
    <row r="31" spans="2:9" ht="9.9499999999999993" customHeight="1" x14ac:dyDescent="0.25">
      <c r="B31" s="141"/>
      <c r="C31" s="74"/>
      <c r="D31" s="74"/>
      <c r="F31" s="74"/>
    </row>
    <row r="32" spans="2:9" x14ac:dyDescent="0.25">
      <c r="B32" s="187" t="s">
        <v>226</v>
      </c>
    </row>
    <row r="33" spans="2:15" x14ac:dyDescent="0.25">
      <c r="B33" s="187" t="s">
        <v>238</v>
      </c>
    </row>
    <row r="34" spans="2:15" x14ac:dyDescent="0.25">
      <c r="B34" s="187" t="s">
        <v>239</v>
      </c>
    </row>
    <row r="35" spans="2:15" x14ac:dyDescent="0.25">
      <c r="B35" s="187" t="s">
        <v>240</v>
      </c>
    </row>
    <row r="36" spans="2:15" x14ac:dyDescent="0.25">
      <c r="B36" s="188" t="s">
        <v>225</v>
      </c>
    </row>
    <row r="37" spans="2:15" x14ac:dyDescent="0.25">
      <c r="B37" s="187" t="s">
        <v>236</v>
      </c>
    </row>
    <row r="38" spans="2:15" ht="14.25" x14ac:dyDescent="0.25">
      <c r="B38" s="187" t="s">
        <v>270</v>
      </c>
      <c r="O38" s="142"/>
    </row>
    <row r="39" spans="2:15" ht="14.25" x14ac:dyDescent="0.25">
      <c r="O39" s="142"/>
    </row>
    <row r="42" spans="2:15" x14ac:dyDescent="0.25">
      <c r="O42" s="216" t="s">
        <v>246</v>
      </c>
    </row>
    <row r="43" spans="2:15" x14ac:dyDescent="0.2">
      <c r="O43" s="55" t="s">
        <v>265</v>
      </c>
    </row>
    <row r="44" spans="2:15" x14ac:dyDescent="0.2">
      <c r="O44" s="55" t="s">
        <v>272</v>
      </c>
    </row>
    <row r="45" spans="2:15" x14ac:dyDescent="0.2">
      <c r="O45" s="55" t="s">
        <v>273</v>
      </c>
    </row>
    <row r="46" spans="2:15" x14ac:dyDescent="0.2">
      <c r="O46" s="55" t="s">
        <v>271</v>
      </c>
    </row>
    <row r="47" spans="2:15" x14ac:dyDescent="0.2">
      <c r="B47" s="44"/>
      <c r="O47" s="55" t="s">
        <v>263</v>
      </c>
    </row>
    <row r="48" spans="2:15" x14ac:dyDescent="0.2">
      <c r="O48" s="55" t="s">
        <v>266</v>
      </c>
    </row>
    <row r="49" spans="15:15" x14ac:dyDescent="0.2">
      <c r="O49" s="55" t="s">
        <v>274</v>
      </c>
    </row>
    <row r="50" spans="15:15" x14ac:dyDescent="0.2">
      <c r="O50" s="55" t="s">
        <v>243</v>
      </c>
    </row>
    <row r="51" spans="15:15" x14ac:dyDescent="0.2">
      <c r="O51" s="55" t="s">
        <v>244</v>
      </c>
    </row>
    <row r="52" spans="15:15" x14ac:dyDescent="0.2">
      <c r="O52" s="55" t="s">
        <v>267</v>
      </c>
    </row>
    <row r="53" spans="15:15" x14ac:dyDescent="0.2">
      <c r="O53" s="55" t="s">
        <v>245</v>
      </c>
    </row>
  </sheetData>
  <mergeCells count="8">
    <mergeCell ref="B30:H30"/>
    <mergeCell ref="B24:H24"/>
    <mergeCell ref="B27:H27"/>
    <mergeCell ref="D8:H8"/>
    <mergeCell ref="D12:G12"/>
    <mergeCell ref="B15:H15"/>
    <mergeCell ref="B18:H18"/>
    <mergeCell ref="B21:H21"/>
  </mergeCells>
  <phoneticPr fontId="0" type="noConversion"/>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alignWithMargins="0">
    <oddFooter>&amp;L&amp;A&amp;R&amp;P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1"/>
  <sheetViews>
    <sheetView showGridLines="0" zoomScaleNormal="100" zoomScaleSheetLayoutView="100" workbookViewId="0">
      <selection activeCell="F12" sqref="F12"/>
    </sheetView>
  </sheetViews>
  <sheetFormatPr defaultRowHeight="11.25" x14ac:dyDescent="0.25"/>
  <cols>
    <col min="1" max="1" width="3.7109375" style="128" customWidth="1"/>
    <col min="2" max="2" width="20.28515625" style="128" customWidth="1"/>
    <col min="3" max="3" width="18.28515625" style="128" customWidth="1"/>
    <col min="4" max="4" width="16.5703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156</v>
      </c>
      <c r="I1" s="128"/>
      <c r="J1" s="128"/>
      <c r="K1" s="128"/>
    </row>
    <row r="2" spans="2:11" s="118" customFormat="1" ht="24.95" customHeight="1" x14ac:dyDescent="0.2">
      <c r="B2" s="120" t="s">
        <v>177</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44" t="s">
        <v>170</v>
      </c>
      <c r="C4" s="144" t="s">
        <v>93</v>
      </c>
      <c r="D4" s="144" t="s">
        <v>95</v>
      </c>
      <c r="E4" s="144" t="s">
        <v>99</v>
      </c>
      <c r="F4" s="144" t="s">
        <v>175</v>
      </c>
      <c r="G4" s="144" t="s">
        <v>176</v>
      </c>
      <c r="I4" s="128"/>
      <c r="J4" s="128"/>
      <c r="K4" s="128"/>
    </row>
    <row r="5" spans="2:11" s="118" customFormat="1" ht="35.1" customHeight="1" x14ac:dyDescent="0.25">
      <c r="B5" s="323" t="s">
        <v>171</v>
      </c>
      <c r="C5" s="109"/>
      <c r="D5" s="116"/>
      <c r="E5" s="112"/>
      <c r="F5" s="115"/>
      <c r="G5" s="111"/>
      <c r="I5" s="128"/>
      <c r="J5" s="128"/>
      <c r="K5" s="128"/>
    </row>
    <row r="6" spans="2:11" s="118" customFormat="1" ht="35.1" customHeight="1" x14ac:dyDescent="0.25">
      <c r="B6" s="324"/>
      <c r="C6" s="109"/>
      <c r="D6" s="116"/>
      <c r="E6" s="112"/>
      <c r="F6" s="115"/>
      <c r="G6" s="111"/>
      <c r="I6" s="128"/>
      <c r="J6" s="128"/>
      <c r="K6" s="128"/>
    </row>
    <row r="7" spans="2:11" s="118" customFormat="1" ht="35.1" customHeight="1" x14ac:dyDescent="0.25">
      <c r="B7" s="325"/>
      <c r="C7" s="109"/>
      <c r="D7" s="116"/>
      <c r="E7" s="112"/>
      <c r="F7" s="115"/>
      <c r="G7" s="111"/>
      <c r="I7" s="128"/>
      <c r="J7" s="128"/>
      <c r="K7" s="128"/>
    </row>
    <row r="8" spans="2:11" s="118" customFormat="1" ht="35.1" customHeight="1" x14ac:dyDescent="0.25">
      <c r="B8" s="323" t="s">
        <v>172</v>
      </c>
      <c r="C8" s="109"/>
      <c r="D8" s="116"/>
      <c r="E8" s="112"/>
      <c r="F8" s="115"/>
      <c r="G8" s="111"/>
      <c r="I8" s="128"/>
      <c r="J8" s="128"/>
      <c r="K8" s="128"/>
    </row>
    <row r="9" spans="2:11" s="118" customFormat="1" ht="35.1" customHeight="1" x14ac:dyDescent="0.25">
      <c r="B9" s="324"/>
      <c r="C9" s="109"/>
      <c r="D9" s="116"/>
      <c r="E9" s="112"/>
      <c r="F9" s="115"/>
      <c r="G9" s="111"/>
      <c r="I9" s="128"/>
      <c r="J9" s="128"/>
      <c r="K9" s="128"/>
    </row>
    <row r="10" spans="2:11" s="118" customFormat="1" ht="35.1" customHeight="1" x14ac:dyDescent="0.25">
      <c r="B10" s="325"/>
      <c r="C10" s="109"/>
      <c r="D10" s="116"/>
      <c r="E10" s="112"/>
      <c r="F10" s="115"/>
      <c r="G10" s="111"/>
      <c r="I10" s="128"/>
      <c r="J10" s="128"/>
      <c r="K10" s="128"/>
    </row>
    <row r="11" spans="2:11" s="118" customFormat="1" ht="35.1" customHeight="1" x14ac:dyDescent="0.25">
      <c r="B11" s="323" t="s">
        <v>173</v>
      </c>
      <c r="C11" s="109">
        <v>9</v>
      </c>
      <c r="D11" s="116" t="s">
        <v>28</v>
      </c>
      <c r="E11" s="112">
        <v>12.72</v>
      </c>
      <c r="F11" s="240" t="s">
        <v>1</v>
      </c>
      <c r="G11" s="111"/>
      <c r="I11" s="128"/>
      <c r="J11" s="128"/>
      <c r="K11" s="128"/>
    </row>
    <row r="12" spans="2:11" s="118" customFormat="1" ht="35.1" customHeight="1" x14ac:dyDescent="0.25">
      <c r="B12" s="325"/>
      <c r="C12" s="109">
        <v>10</v>
      </c>
      <c r="D12" s="116" t="s">
        <v>29</v>
      </c>
      <c r="E12" s="112">
        <v>15.09</v>
      </c>
      <c r="F12" s="241">
        <v>45291</v>
      </c>
      <c r="G12" s="111"/>
      <c r="I12" s="128"/>
      <c r="J12" s="128"/>
      <c r="K12" s="128"/>
    </row>
    <row r="13" spans="2:11" s="118" customFormat="1" ht="35.1" customHeight="1" x14ac:dyDescent="0.25">
      <c r="B13" s="323" t="s">
        <v>174</v>
      </c>
      <c r="C13" s="109"/>
      <c r="D13" s="116"/>
      <c r="E13" s="112"/>
      <c r="F13" s="115"/>
      <c r="G13" s="111"/>
      <c r="I13" s="128"/>
      <c r="J13" s="128"/>
      <c r="K13" s="128"/>
    </row>
    <row r="14" spans="2:11" s="118" customFormat="1" ht="35.1" customHeight="1" x14ac:dyDescent="0.25">
      <c r="B14" s="324"/>
      <c r="C14" s="109"/>
      <c r="D14" s="116"/>
      <c r="E14" s="112"/>
      <c r="F14" s="115"/>
      <c r="G14" s="111"/>
      <c r="I14" s="128"/>
      <c r="J14" s="128"/>
      <c r="K14" s="128"/>
    </row>
    <row r="15" spans="2:11" s="118" customFormat="1" ht="35.1" customHeight="1" x14ac:dyDescent="0.25">
      <c r="B15" s="325"/>
      <c r="C15" s="109"/>
      <c r="D15" s="116"/>
      <c r="E15" s="112"/>
      <c r="F15" s="115"/>
      <c r="G15" s="111"/>
      <c r="I15" s="128"/>
      <c r="J15" s="128"/>
      <c r="K15" s="128"/>
    </row>
    <row r="16" spans="2:11" s="118" customFormat="1" ht="14.25" x14ac:dyDescent="0.25">
      <c r="I16" s="128"/>
      <c r="J16" s="128"/>
      <c r="K16" s="128"/>
    </row>
    <row r="17" spans="3:11" s="118" customFormat="1" ht="14.25" x14ac:dyDescent="0.25">
      <c r="I17" s="128"/>
      <c r="J17" s="128"/>
      <c r="K17" s="128"/>
    </row>
    <row r="18" spans="3:11" s="118" customFormat="1" ht="14.25" x14ac:dyDescent="0.25">
      <c r="C18" s="125"/>
      <c r="E18" s="125"/>
      <c r="I18" s="128"/>
      <c r="J18" s="128"/>
      <c r="K18" s="128"/>
    </row>
    <row r="19" spans="3:11" s="118" customFormat="1" ht="14.25" x14ac:dyDescent="0.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45" x14ac:dyDescent="0.25">
      <c r="I22" s="128"/>
      <c r="J22" s="126" t="s">
        <v>117</v>
      </c>
      <c r="K22" s="126" t="s">
        <v>118</v>
      </c>
    </row>
    <row r="23" spans="3:11" s="118" customFormat="1" ht="14.25" x14ac:dyDescent="0.25">
      <c r="I23" s="128"/>
      <c r="J23" s="133" t="e">
        <f>+#REF!</f>
        <v>#REF!</v>
      </c>
      <c r="K23" s="132">
        <f>+'02.02_Ricognizione_Indirette'!B6</f>
        <v>1</v>
      </c>
    </row>
    <row r="24" spans="3:11" s="118" customFormat="1" ht="14.25" x14ac:dyDescent="0.25">
      <c r="I24" s="128"/>
      <c r="J24" s="133">
        <f>+C5</f>
        <v>0</v>
      </c>
      <c r="K24" s="132">
        <f>+'02.02_Ricognizione_Indirette'!B7</f>
        <v>2</v>
      </c>
    </row>
    <row r="25" spans="3:11" s="118" customFormat="1" ht="14.25" x14ac:dyDescent="0.25">
      <c r="I25" s="128"/>
      <c r="J25" s="133">
        <f>+C7</f>
        <v>0</v>
      </c>
      <c r="K25" s="132">
        <f>+'02.02_Ricognizione_Indirette'!B8</f>
        <v>0</v>
      </c>
    </row>
    <row r="26" spans="3:11" s="118" customFormat="1" ht="14.25" x14ac:dyDescent="0.25">
      <c r="I26" s="128"/>
      <c r="J26" s="133">
        <f>+C8</f>
        <v>0</v>
      </c>
      <c r="K26" s="132">
        <f>+'02.02_Ricognizione_Indirette'!B13</f>
        <v>0</v>
      </c>
    </row>
    <row r="27" spans="3:11" s="118" customFormat="1" ht="14.25" x14ac:dyDescent="0.25">
      <c r="I27" s="128"/>
      <c r="J27" s="133">
        <f>+C10</f>
        <v>0</v>
      </c>
      <c r="K27" s="132">
        <f>+'02.02_Ricognizione_Indirette'!B14</f>
        <v>0</v>
      </c>
    </row>
    <row r="28" spans="3:11" x14ac:dyDescent="0.25">
      <c r="J28" s="133" t="e">
        <f>+#REF!</f>
        <v>#REF!</v>
      </c>
      <c r="K28" s="132">
        <f>+'02.02_Ricognizione_Indirette'!B15</f>
        <v>0</v>
      </c>
    </row>
    <row r="29" spans="3:11" x14ac:dyDescent="0.25">
      <c r="J29" s="133">
        <f>+C12</f>
        <v>10</v>
      </c>
      <c r="K29" s="132" t="str">
        <f>+'02.02_Ricognizione_Indirette'!B23</f>
        <v xml:space="preserve">Colonna I: indicare una unica quota di partecipazione (comprensiva di decimali) determinata in proporzione alla quote di partecipazione dei livelli precedenti. </v>
      </c>
    </row>
    <row r="30" spans="3:11" x14ac:dyDescent="0.25">
      <c r="J30" s="133">
        <f>+C13</f>
        <v>0</v>
      </c>
      <c r="K30" s="132">
        <f>+'02.02_Ricognizione_Indirette'!B31</f>
        <v>0</v>
      </c>
    </row>
    <row r="31" spans="3:11" x14ac:dyDescent="0.25">
      <c r="J31" s="133">
        <f>+C15</f>
        <v>0</v>
      </c>
      <c r="K31" s="132">
        <f>+'02.02_Ricognizione_Indirette'!B32</f>
        <v>0</v>
      </c>
    </row>
    <row r="32" spans="3:11" x14ac:dyDescent="0.25">
      <c r="J32" s="133" t="e">
        <f>+#REF!</f>
        <v>#REF!</v>
      </c>
      <c r="K32" s="132">
        <f>+'02.02_Ricognizione_Indirette'!B33</f>
        <v>0</v>
      </c>
    </row>
    <row r="33" spans="10:11" x14ac:dyDescent="0.25">
      <c r="J33" s="133" t="e">
        <f>+#REF!</f>
        <v>#REF!</v>
      </c>
      <c r="K33" s="132">
        <f>+'02.02_Ricognizione_Indirette'!B34</f>
        <v>0</v>
      </c>
    </row>
    <row r="34" spans="10:11" x14ac:dyDescent="0.25">
      <c r="J34" s="133" t="e">
        <f>+#REF!</f>
        <v>#REF!</v>
      </c>
      <c r="K34" s="132">
        <f>+'02.02_Ricognizione_Indirette'!B35</f>
        <v>0</v>
      </c>
    </row>
    <row r="35" spans="10:11" x14ac:dyDescent="0.25">
      <c r="J35" s="133" t="e">
        <f>+#REF!</f>
        <v>#REF!</v>
      </c>
      <c r="K35" s="132">
        <f>+'02.02_Ricognizione_Indirette'!B36</f>
        <v>0</v>
      </c>
    </row>
    <row r="36" spans="10:11" x14ac:dyDescent="0.25">
      <c r="J36" s="133" t="e">
        <f>+#REF!</f>
        <v>#REF!</v>
      </c>
      <c r="K36" s="132">
        <f>+'02.02_Ricognizione_Indirette'!B37</f>
        <v>0</v>
      </c>
    </row>
    <row r="37" spans="10:11" x14ac:dyDescent="0.25">
      <c r="J37" s="133">
        <f t="shared" ref="J37:J63" si="0">+C16</f>
        <v>0</v>
      </c>
      <c r="K37" s="132">
        <f>+'02.02_Ricognizione_Indirette'!B38</f>
        <v>0</v>
      </c>
    </row>
    <row r="38" spans="10:11" x14ac:dyDescent="0.25">
      <c r="J38" s="133">
        <f t="shared" si="0"/>
        <v>0</v>
      </c>
      <c r="K38" s="132">
        <f>+'02.02_Ricognizione_Indirette'!B39</f>
        <v>0</v>
      </c>
    </row>
    <row r="39" spans="10:11" x14ac:dyDescent="0.25">
      <c r="J39" s="133">
        <f t="shared" si="0"/>
        <v>0</v>
      </c>
      <c r="K39" s="132">
        <f>+'02.02_Ricognizione_Indirette'!B40</f>
        <v>0</v>
      </c>
    </row>
    <row r="40" spans="10:11" x14ac:dyDescent="0.25">
      <c r="J40" s="133">
        <f t="shared" si="0"/>
        <v>0</v>
      </c>
      <c r="K40" s="132">
        <f>+'02.02_Ricognizione_Indirette'!B41</f>
        <v>0</v>
      </c>
    </row>
    <row r="41" spans="10:11" x14ac:dyDescent="0.25">
      <c r="J41" s="133">
        <f t="shared" si="0"/>
        <v>0</v>
      </c>
      <c r="K41" s="132">
        <f>+'02.02_Ricognizione_Indirette'!B42</f>
        <v>0</v>
      </c>
    </row>
    <row r="42" spans="10:11" x14ac:dyDescent="0.25">
      <c r="J42" s="133">
        <f t="shared" si="0"/>
        <v>0</v>
      </c>
      <c r="K42" s="132">
        <f>+'02.02_Ricognizione_Indirette'!B43</f>
        <v>0</v>
      </c>
    </row>
    <row r="43" spans="10:11" x14ac:dyDescent="0.25">
      <c r="J43" s="133">
        <f t="shared" si="0"/>
        <v>0</v>
      </c>
      <c r="K43" s="132">
        <f>+'02.02_Ricognizione_Indirette'!B44</f>
        <v>0</v>
      </c>
    </row>
    <row r="44" spans="10:11" x14ac:dyDescent="0.25">
      <c r="J44" s="133">
        <f t="shared" si="0"/>
        <v>0</v>
      </c>
      <c r="K44" s="132">
        <f>+'02.02_Ricognizione_Indirette'!B45</f>
        <v>0</v>
      </c>
    </row>
    <row r="45" spans="10:11" x14ac:dyDescent="0.25">
      <c r="J45" s="133">
        <f t="shared" si="0"/>
        <v>0</v>
      </c>
      <c r="K45" s="132">
        <f>+'02.02_Ricognizione_Indirette'!B46</f>
        <v>0</v>
      </c>
    </row>
    <row r="46" spans="10:11" x14ac:dyDescent="0.25">
      <c r="J46" s="133">
        <f t="shared" si="0"/>
        <v>0</v>
      </c>
      <c r="K46" s="132">
        <f>+'02.02_Ricognizione_Indirette'!B47</f>
        <v>0</v>
      </c>
    </row>
    <row r="47" spans="10:11" x14ac:dyDescent="0.25">
      <c r="J47" s="133">
        <f t="shared" si="0"/>
        <v>0</v>
      </c>
      <c r="K47" s="132">
        <f>+'02.02_Ricognizione_Indirette'!B48</f>
        <v>0</v>
      </c>
    </row>
    <row r="48" spans="10:11" x14ac:dyDescent="0.25">
      <c r="J48" s="133">
        <f t="shared" si="0"/>
        <v>0</v>
      </c>
      <c r="K48" s="132">
        <f>+'02.02_Ricognizione_Indirette'!B49</f>
        <v>0</v>
      </c>
    </row>
    <row r="49" spans="8:11" x14ac:dyDescent="0.25">
      <c r="J49" s="133">
        <f t="shared" si="0"/>
        <v>0</v>
      </c>
      <c r="K49" s="132">
        <f>+'02.02_Ricognizione_Indirette'!B50</f>
        <v>0</v>
      </c>
    </row>
    <row r="50" spans="8:11" x14ac:dyDescent="0.25">
      <c r="J50" s="133">
        <f t="shared" si="0"/>
        <v>0</v>
      </c>
      <c r="K50" s="132">
        <f>+'02.02_Ricognizione_Indirette'!B51</f>
        <v>0</v>
      </c>
    </row>
    <row r="51" spans="8:11" x14ac:dyDescent="0.25">
      <c r="J51" s="133">
        <f t="shared" si="0"/>
        <v>0</v>
      </c>
      <c r="K51" s="132">
        <f>+'02.02_Ricognizione_Indirette'!B52</f>
        <v>0</v>
      </c>
    </row>
    <row r="52" spans="8:11" x14ac:dyDescent="0.25">
      <c r="J52" s="133">
        <f t="shared" si="0"/>
        <v>0</v>
      </c>
      <c r="K52" s="132">
        <f>+'02.02_Ricognizione_Indirette'!B53</f>
        <v>0</v>
      </c>
    </row>
    <row r="53" spans="8:11" x14ac:dyDescent="0.25">
      <c r="J53" s="133">
        <f t="shared" si="0"/>
        <v>0</v>
      </c>
      <c r="K53" s="132">
        <f>+'02.02_Ricognizione_Indirette'!B54</f>
        <v>0</v>
      </c>
    </row>
    <row r="54" spans="8:11" x14ac:dyDescent="0.25">
      <c r="J54" s="133">
        <f t="shared" si="0"/>
        <v>0</v>
      </c>
      <c r="K54" s="132">
        <f>+'02.02_Ricognizione_Indirette'!B55</f>
        <v>0</v>
      </c>
    </row>
    <row r="55" spans="8:11" x14ac:dyDescent="0.25">
      <c r="J55" s="133">
        <f t="shared" si="0"/>
        <v>0</v>
      </c>
      <c r="K55" s="132">
        <f>+'02.02_Ricognizione_Indirette'!B56</f>
        <v>0</v>
      </c>
    </row>
    <row r="56" spans="8:11" x14ac:dyDescent="0.25">
      <c r="J56" s="133">
        <f t="shared" si="0"/>
        <v>0</v>
      </c>
      <c r="K56" s="132">
        <f>+'02.02_Ricognizione_Indirette'!B57</f>
        <v>0</v>
      </c>
    </row>
    <row r="57" spans="8:11" x14ac:dyDescent="0.25">
      <c r="J57" s="133">
        <f t="shared" si="0"/>
        <v>0</v>
      </c>
      <c r="K57" s="132">
        <f>+'02.02_Ricognizione_Indirette'!B58</f>
        <v>0</v>
      </c>
    </row>
    <row r="58" spans="8:11" x14ac:dyDescent="0.25">
      <c r="J58" s="133">
        <f t="shared" si="0"/>
        <v>0</v>
      </c>
      <c r="K58" s="132">
        <f>+'02.02_Ricognizione_Indirette'!B59</f>
        <v>0</v>
      </c>
    </row>
    <row r="59" spans="8:11" x14ac:dyDescent="0.25">
      <c r="J59" s="133">
        <f t="shared" si="0"/>
        <v>0</v>
      </c>
      <c r="K59" s="132">
        <f>+'02.02_Ricognizione_Indirette'!B60</f>
        <v>0</v>
      </c>
    </row>
    <row r="60" spans="8:11" x14ac:dyDescent="0.25">
      <c r="J60" s="133">
        <f t="shared" si="0"/>
        <v>0</v>
      </c>
      <c r="K60" s="132">
        <f>+'02.02_Ricognizione_Indirette'!B61</f>
        <v>0</v>
      </c>
    </row>
    <row r="61" spans="8:11" x14ac:dyDescent="0.25">
      <c r="J61" s="133">
        <f t="shared" si="0"/>
        <v>0</v>
      </c>
      <c r="K61" s="132">
        <f>+'02.02_Ricognizione_Indirette'!B62</f>
        <v>0</v>
      </c>
    </row>
    <row r="62" spans="8:11" x14ac:dyDescent="0.25">
      <c r="J62" s="133">
        <f t="shared" si="0"/>
        <v>0</v>
      </c>
      <c r="K62" s="132">
        <f>+'02.02_Ricognizione_Indirette'!B63</f>
        <v>0</v>
      </c>
    </row>
    <row r="63" spans="8:11" x14ac:dyDescent="0.25">
      <c r="J63" s="133">
        <f t="shared" si="0"/>
        <v>0</v>
      </c>
      <c r="K63" s="132">
        <f>+'02.02_Ricognizione_Indirette'!B64</f>
        <v>0</v>
      </c>
    </row>
    <row r="64" spans="8:11" x14ac:dyDescent="0.25">
      <c r="H64" s="128" t="s">
        <v>107</v>
      </c>
      <c r="I64" s="129">
        <v>2017</v>
      </c>
    </row>
    <row r="65" spans="2:11" x14ac:dyDescent="0.25">
      <c r="H65" s="128" t="s">
        <v>108</v>
      </c>
      <c r="I65" s="129">
        <f>+I64-1</f>
        <v>2016</v>
      </c>
    </row>
    <row r="66" spans="2:11" x14ac:dyDescent="0.25">
      <c r="I66" s="129">
        <f t="shared" ref="I66:I129" si="1">+I65-1</f>
        <v>2015</v>
      </c>
    </row>
    <row r="67" spans="2:11" x14ac:dyDescent="0.25">
      <c r="I67" s="129">
        <f t="shared" si="1"/>
        <v>2014</v>
      </c>
    </row>
    <row r="68" spans="2:11" x14ac:dyDescent="0.25">
      <c r="I68" s="129">
        <f t="shared" si="1"/>
        <v>2013</v>
      </c>
    </row>
    <row r="69" spans="2:11" x14ac:dyDescent="0.25">
      <c r="I69" s="129">
        <f t="shared" si="1"/>
        <v>2012</v>
      </c>
    </row>
    <row r="70" spans="2:11" x14ac:dyDescent="0.25">
      <c r="I70" s="129">
        <f t="shared" si="1"/>
        <v>2011</v>
      </c>
    </row>
    <row r="71" spans="2:11" x14ac:dyDescent="0.25">
      <c r="I71" s="129">
        <f t="shared" si="1"/>
        <v>2010</v>
      </c>
    </row>
    <row r="72" spans="2:11" x14ac:dyDescent="0.25">
      <c r="I72" s="129">
        <f t="shared" si="1"/>
        <v>2009</v>
      </c>
    </row>
    <row r="73" spans="2:11" x14ac:dyDescent="0.25">
      <c r="I73" s="129">
        <f t="shared" si="1"/>
        <v>2008</v>
      </c>
    </row>
    <row r="74" spans="2:11" x14ac:dyDescent="0.25">
      <c r="I74" s="129">
        <f t="shared" si="1"/>
        <v>2007</v>
      </c>
    </row>
    <row r="75" spans="2:11" x14ac:dyDescent="0.25">
      <c r="I75" s="129">
        <f t="shared" si="1"/>
        <v>2006</v>
      </c>
    </row>
    <row r="76" spans="2:11" x14ac:dyDescent="0.25">
      <c r="I76" s="129">
        <f t="shared" si="1"/>
        <v>2005</v>
      </c>
    </row>
    <row r="77" spans="2:11" x14ac:dyDescent="0.25">
      <c r="I77" s="129">
        <f t="shared" si="1"/>
        <v>2004</v>
      </c>
    </row>
    <row r="78" spans="2:11" s="130" customFormat="1" x14ac:dyDescent="0.25">
      <c r="B78" s="128"/>
      <c r="C78" s="128"/>
      <c r="D78" s="128"/>
      <c r="E78" s="128"/>
      <c r="F78" s="128"/>
      <c r="G78" s="128"/>
      <c r="H78" s="128"/>
      <c r="I78" s="129">
        <f t="shared" si="1"/>
        <v>2003</v>
      </c>
      <c r="K78" s="128"/>
    </row>
    <row r="79" spans="2:11" s="130" customFormat="1" x14ac:dyDescent="0.25">
      <c r="B79" s="128"/>
      <c r="C79" s="128"/>
      <c r="D79" s="128"/>
      <c r="E79" s="128"/>
      <c r="F79" s="128"/>
      <c r="G79" s="128"/>
      <c r="H79" s="128"/>
      <c r="I79" s="129">
        <f t="shared" si="1"/>
        <v>2002</v>
      </c>
      <c r="K79" s="128"/>
    </row>
    <row r="80" spans="2:11" s="130" customFormat="1" x14ac:dyDescent="0.25">
      <c r="B80" s="128"/>
      <c r="C80" s="128"/>
      <c r="D80" s="128"/>
      <c r="E80" s="128"/>
      <c r="F80" s="128"/>
      <c r="G80" s="128"/>
      <c r="H80" s="128"/>
      <c r="I80" s="129">
        <f t="shared" si="1"/>
        <v>2001</v>
      </c>
      <c r="K80" s="128"/>
    </row>
    <row r="81" spans="2:11" s="130" customFormat="1" x14ac:dyDescent="0.25">
      <c r="B81" s="128"/>
      <c r="C81" s="128"/>
      <c r="D81" s="128"/>
      <c r="E81" s="128"/>
      <c r="F81" s="128"/>
      <c r="G81" s="128"/>
      <c r="H81" s="128"/>
      <c r="I81" s="129">
        <f t="shared" si="1"/>
        <v>2000</v>
      </c>
      <c r="K81" s="128"/>
    </row>
    <row r="82" spans="2:11" s="130" customFormat="1" x14ac:dyDescent="0.25">
      <c r="B82" s="128"/>
      <c r="C82" s="128"/>
      <c r="D82" s="128"/>
      <c r="E82" s="128"/>
      <c r="F82" s="128"/>
      <c r="G82" s="128"/>
      <c r="H82" s="128"/>
      <c r="I82" s="129">
        <f t="shared" si="1"/>
        <v>1999</v>
      </c>
      <c r="K82" s="128"/>
    </row>
    <row r="83" spans="2:11" s="130" customFormat="1" x14ac:dyDescent="0.25">
      <c r="B83" s="128"/>
      <c r="C83" s="128"/>
      <c r="D83" s="128"/>
      <c r="E83" s="128"/>
      <c r="F83" s="128"/>
      <c r="G83" s="128"/>
      <c r="H83" s="128"/>
      <c r="I83" s="129">
        <f t="shared" si="1"/>
        <v>1998</v>
      </c>
      <c r="K83" s="128"/>
    </row>
    <row r="84" spans="2:11" s="130" customFormat="1" x14ac:dyDescent="0.25">
      <c r="B84" s="128"/>
      <c r="C84" s="128"/>
      <c r="D84" s="128"/>
      <c r="E84" s="128"/>
      <c r="F84" s="128"/>
      <c r="G84" s="128"/>
      <c r="H84" s="128"/>
      <c r="I84" s="129">
        <f t="shared" si="1"/>
        <v>1997</v>
      </c>
      <c r="K84" s="128"/>
    </row>
    <row r="85" spans="2:11" s="130" customFormat="1" x14ac:dyDescent="0.25">
      <c r="B85" s="128"/>
      <c r="C85" s="128"/>
      <c r="D85" s="128"/>
      <c r="E85" s="128"/>
      <c r="F85" s="128"/>
      <c r="G85" s="128"/>
      <c r="H85" s="128"/>
      <c r="I85" s="129">
        <f t="shared" si="1"/>
        <v>1996</v>
      </c>
      <c r="K85" s="128"/>
    </row>
    <row r="86" spans="2:11" s="130" customFormat="1" x14ac:dyDescent="0.25">
      <c r="B86" s="128"/>
      <c r="C86" s="128"/>
      <c r="D86" s="128"/>
      <c r="E86" s="128"/>
      <c r="F86" s="128"/>
      <c r="G86" s="128"/>
      <c r="H86" s="128"/>
      <c r="I86" s="129">
        <f t="shared" si="1"/>
        <v>1995</v>
      </c>
      <c r="K86" s="128"/>
    </row>
    <row r="87" spans="2:11" s="130" customFormat="1" x14ac:dyDescent="0.25">
      <c r="B87" s="128"/>
      <c r="C87" s="128"/>
      <c r="D87" s="128"/>
      <c r="E87" s="128"/>
      <c r="F87" s="128"/>
      <c r="G87" s="128"/>
      <c r="H87" s="128"/>
      <c r="I87" s="129">
        <f t="shared" si="1"/>
        <v>1994</v>
      </c>
      <c r="K87" s="128"/>
    </row>
    <row r="88" spans="2:11" s="130" customFormat="1" x14ac:dyDescent="0.25">
      <c r="B88" s="128"/>
      <c r="C88" s="128"/>
      <c r="D88" s="128"/>
      <c r="E88" s="128"/>
      <c r="F88" s="128"/>
      <c r="G88" s="128"/>
      <c r="H88" s="128"/>
      <c r="I88" s="129">
        <f t="shared" si="1"/>
        <v>1993</v>
      </c>
      <c r="K88" s="128"/>
    </row>
    <row r="89" spans="2:11" s="130" customFormat="1" x14ac:dyDescent="0.25">
      <c r="B89" s="128"/>
      <c r="C89" s="128"/>
      <c r="D89" s="128"/>
      <c r="E89" s="128"/>
      <c r="F89" s="128"/>
      <c r="G89" s="128"/>
      <c r="H89" s="128"/>
      <c r="I89" s="129">
        <f t="shared" si="1"/>
        <v>1992</v>
      </c>
      <c r="K89" s="128"/>
    </row>
    <row r="90" spans="2:11" s="130" customFormat="1" x14ac:dyDescent="0.25">
      <c r="B90" s="128"/>
      <c r="C90" s="128"/>
      <c r="D90" s="128"/>
      <c r="E90" s="128"/>
      <c r="F90" s="128"/>
      <c r="G90" s="128"/>
      <c r="H90" s="128"/>
      <c r="I90" s="129">
        <f t="shared" si="1"/>
        <v>1991</v>
      </c>
      <c r="K90" s="128"/>
    </row>
    <row r="91" spans="2:11" s="130" customFormat="1" x14ac:dyDescent="0.25">
      <c r="B91" s="128"/>
      <c r="C91" s="128"/>
      <c r="D91" s="128"/>
      <c r="E91" s="128"/>
      <c r="F91" s="128"/>
      <c r="G91" s="128"/>
      <c r="H91" s="128"/>
      <c r="I91" s="129">
        <f t="shared" si="1"/>
        <v>1990</v>
      </c>
      <c r="K91" s="128"/>
    </row>
    <row r="92" spans="2:11" s="130" customFormat="1" x14ac:dyDescent="0.25">
      <c r="B92" s="128"/>
      <c r="C92" s="128"/>
      <c r="D92" s="128"/>
      <c r="E92" s="128"/>
      <c r="F92" s="128"/>
      <c r="G92" s="128"/>
      <c r="H92" s="128"/>
      <c r="I92" s="129">
        <f t="shared" si="1"/>
        <v>1989</v>
      </c>
      <c r="K92" s="128"/>
    </row>
    <row r="93" spans="2:11" s="130" customFormat="1" x14ac:dyDescent="0.25">
      <c r="B93" s="128"/>
      <c r="C93" s="128"/>
      <c r="D93" s="128"/>
      <c r="E93" s="128"/>
      <c r="F93" s="128"/>
      <c r="G93" s="128"/>
      <c r="H93" s="128"/>
      <c r="I93" s="129">
        <f t="shared" si="1"/>
        <v>1988</v>
      </c>
      <c r="K93" s="128"/>
    </row>
    <row r="94" spans="2:11" s="130" customFormat="1" x14ac:dyDescent="0.25">
      <c r="B94" s="128"/>
      <c r="C94" s="128"/>
      <c r="D94" s="128"/>
      <c r="E94" s="128"/>
      <c r="F94" s="128"/>
      <c r="G94" s="128"/>
      <c r="H94" s="128"/>
      <c r="I94" s="129">
        <f t="shared" si="1"/>
        <v>1987</v>
      </c>
      <c r="K94" s="128"/>
    </row>
    <row r="95" spans="2:11" s="130" customFormat="1" x14ac:dyDescent="0.25">
      <c r="B95" s="128"/>
      <c r="C95" s="128"/>
      <c r="D95" s="128"/>
      <c r="E95" s="128"/>
      <c r="F95" s="128"/>
      <c r="G95" s="128"/>
      <c r="H95" s="128"/>
      <c r="I95" s="129">
        <f t="shared" si="1"/>
        <v>1986</v>
      </c>
      <c r="K95" s="128"/>
    </row>
    <row r="96" spans="2:11" s="130" customFormat="1" x14ac:dyDescent="0.25">
      <c r="B96" s="128"/>
      <c r="C96" s="128"/>
      <c r="D96" s="128"/>
      <c r="E96" s="128"/>
      <c r="F96" s="128"/>
      <c r="G96" s="128"/>
      <c r="H96" s="128"/>
      <c r="I96" s="129">
        <f t="shared" si="1"/>
        <v>1985</v>
      </c>
      <c r="K96" s="128"/>
    </row>
    <row r="97" spans="2:11" s="130" customFormat="1" x14ac:dyDescent="0.25">
      <c r="B97" s="128"/>
      <c r="C97" s="128"/>
      <c r="D97" s="128"/>
      <c r="E97" s="128"/>
      <c r="F97" s="128"/>
      <c r="G97" s="128"/>
      <c r="H97" s="128"/>
      <c r="I97" s="129">
        <f t="shared" si="1"/>
        <v>1984</v>
      </c>
      <c r="K97" s="128"/>
    </row>
    <row r="98" spans="2:11" s="130" customFormat="1" x14ac:dyDescent="0.25">
      <c r="B98" s="128"/>
      <c r="C98" s="128"/>
      <c r="D98" s="128"/>
      <c r="E98" s="128"/>
      <c r="F98" s="128"/>
      <c r="G98" s="128"/>
      <c r="H98" s="128"/>
      <c r="I98" s="129">
        <f t="shared" si="1"/>
        <v>1983</v>
      </c>
      <c r="K98" s="128"/>
    </row>
    <row r="99" spans="2:11" s="130" customFormat="1" x14ac:dyDescent="0.25">
      <c r="B99" s="128"/>
      <c r="C99" s="128"/>
      <c r="D99" s="128"/>
      <c r="E99" s="128"/>
      <c r="F99" s="128"/>
      <c r="G99" s="128"/>
      <c r="H99" s="128"/>
      <c r="I99" s="129">
        <f t="shared" si="1"/>
        <v>1982</v>
      </c>
      <c r="K99" s="128"/>
    </row>
    <row r="100" spans="2:11" s="130" customFormat="1" x14ac:dyDescent="0.25">
      <c r="B100" s="128"/>
      <c r="C100" s="128"/>
      <c r="D100" s="128"/>
      <c r="E100" s="128"/>
      <c r="F100" s="128"/>
      <c r="G100" s="128"/>
      <c r="H100" s="128"/>
      <c r="I100" s="129">
        <f t="shared" si="1"/>
        <v>1981</v>
      </c>
      <c r="K100" s="128"/>
    </row>
    <row r="101" spans="2:11" s="130" customFormat="1" x14ac:dyDescent="0.25">
      <c r="B101" s="128"/>
      <c r="C101" s="128"/>
      <c r="D101" s="128"/>
      <c r="E101" s="128"/>
      <c r="F101" s="128"/>
      <c r="G101" s="128"/>
      <c r="H101" s="128"/>
      <c r="I101" s="129">
        <f t="shared" si="1"/>
        <v>1980</v>
      </c>
      <c r="K101" s="128"/>
    </row>
    <row r="102" spans="2:11" s="130" customFormat="1" x14ac:dyDescent="0.25">
      <c r="B102" s="128"/>
      <c r="C102" s="128"/>
      <c r="D102" s="128"/>
      <c r="E102" s="128"/>
      <c r="F102" s="128"/>
      <c r="G102" s="128"/>
      <c r="H102" s="128"/>
      <c r="I102" s="129">
        <f t="shared" si="1"/>
        <v>1979</v>
      </c>
      <c r="K102" s="128"/>
    </row>
    <row r="103" spans="2:11" s="130" customFormat="1" x14ac:dyDescent="0.25">
      <c r="B103" s="128"/>
      <c r="C103" s="128"/>
      <c r="D103" s="128"/>
      <c r="E103" s="128"/>
      <c r="F103" s="128"/>
      <c r="G103" s="128"/>
      <c r="H103" s="128"/>
      <c r="I103" s="129">
        <f t="shared" si="1"/>
        <v>1978</v>
      </c>
      <c r="K103" s="128"/>
    </row>
    <row r="104" spans="2:11" s="130" customFormat="1" x14ac:dyDescent="0.25">
      <c r="B104" s="128"/>
      <c r="C104" s="128"/>
      <c r="D104" s="128"/>
      <c r="E104" s="128"/>
      <c r="F104" s="128"/>
      <c r="G104" s="128"/>
      <c r="H104" s="128"/>
      <c r="I104" s="129">
        <f t="shared" si="1"/>
        <v>1977</v>
      </c>
      <c r="K104" s="128"/>
    </row>
    <row r="105" spans="2:11" s="130" customFormat="1" x14ac:dyDescent="0.25">
      <c r="B105" s="128"/>
      <c r="C105" s="128"/>
      <c r="D105" s="128"/>
      <c r="E105" s="128"/>
      <c r="F105" s="128"/>
      <c r="G105" s="128"/>
      <c r="H105" s="128"/>
      <c r="I105" s="129">
        <f t="shared" si="1"/>
        <v>1976</v>
      </c>
      <c r="K105" s="128"/>
    </row>
    <row r="106" spans="2:11" s="130" customFormat="1" x14ac:dyDescent="0.25">
      <c r="B106" s="128"/>
      <c r="C106" s="128"/>
      <c r="D106" s="128"/>
      <c r="E106" s="128"/>
      <c r="F106" s="128"/>
      <c r="G106" s="128"/>
      <c r="H106" s="128"/>
      <c r="I106" s="129">
        <f t="shared" si="1"/>
        <v>1975</v>
      </c>
      <c r="K106" s="128"/>
    </row>
    <row r="107" spans="2:11" s="130" customFormat="1" x14ac:dyDescent="0.25">
      <c r="B107" s="128"/>
      <c r="C107" s="128"/>
      <c r="D107" s="128"/>
      <c r="E107" s="128"/>
      <c r="F107" s="128"/>
      <c r="G107" s="128"/>
      <c r="H107" s="128"/>
      <c r="I107" s="129">
        <f t="shared" si="1"/>
        <v>1974</v>
      </c>
      <c r="K107" s="128"/>
    </row>
    <row r="108" spans="2:11" s="130" customFormat="1" x14ac:dyDescent="0.25">
      <c r="B108" s="128"/>
      <c r="C108" s="128"/>
      <c r="D108" s="128"/>
      <c r="E108" s="128"/>
      <c r="F108" s="128"/>
      <c r="G108" s="128"/>
      <c r="H108" s="128"/>
      <c r="I108" s="129">
        <f t="shared" si="1"/>
        <v>1973</v>
      </c>
      <c r="K108" s="128"/>
    </row>
    <row r="109" spans="2:11" s="130" customFormat="1" x14ac:dyDescent="0.25">
      <c r="B109" s="128"/>
      <c r="C109" s="128"/>
      <c r="D109" s="128"/>
      <c r="E109" s="128"/>
      <c r="F109" s="128"/>
      <c r="G109" s="128"/>
      <c r="H109" s="128"/>
      <c r="I109" s="129">
        <f t="shared" si="1"/>
        <v>1972</v>
      </c>
      <c r="K109" s="128"/>
    </row>
    <row r="110" spans="2:11" s="130" customFormat="1" x14ac:dyDescent="0.25">
      <c r="B110" s="128"/>
      <c r="C110" s="128"/>
      <c r="D110" s="128"/>
      <c r="E110" s="128"/>
      <c r="F110" s="128"/>
      <c r="G110" s="128"/>
      <c r="H110" s="128"/>
      <c r="I110" s="129">
        <f t="shared" si="1"/>
        <v>1971</v>
      </c>
      <c r="K110" s="128"/>
    </row>
    <row r="111" spans="2:11" s="130" customFormat="1" x14ac:dyDescent="0.25">
      <c r="B111" s="128"/>
      <c r="C111" s="128"/>
      <c r="D111" s="128"/>
      <c r="E111" s="128"/>
      <c r="F111" s="128"/>
      <c r="G111" s="128"/>
      <c r="H111" s="128"/>
      <c r="I111" s="129">
        <f t="shared" si="1"/>
        <v>1970</v>
      </c>
      <c r="K111" s="128"/>
    </row>
    <row r="112" spans="2:11" s="130" customFormat="1" x14ac:dyDescent="0.25">
      <c r="B112" s="128"/>
      <c r="C112" s="128"/>
      <c r="D112" s="128"/>
      <c r="E112" s="128"/>
      <c r="F112" s="128"/>
      <c r="G112" s="128"/>
      <c r="H112" s="128"/>
      <c r="I112" s="129">
        <f t="shared" si="1"/>
        <v>1969</v>
      </c>
      <c r="K112" s="128"/>
    </row>
    <row r="113" spans="2:11" s="130" customFormat="1" x14ac:dyDescent="0.25">
      <c r="B113" s="128"/>
      <c r="C113" s="128"/>
      <c r="D113" s="128"/>
      <c r="E113" s="128"/>
      <c r="F113" s="128"/>
      <c r="G113" s="128"/>
      <c r="H113" s="128"/>
      <c r="I113" s="129">
        <f t="shared" si="1"/>
        <v>1968</v>
      </c>
      <c r="K113" s="128"/>
    </row>
    <row r="114" spans="2:11" s="130" customFormat="1" x14ac:dyDescent="0.25">
      <c r="B114" s="128"/>
      <c r="C114" s="128"/>
      <c r="D114" s="128"/>
      <c r="E114" s="128"/>
      <c r="F114" s="128"/>
      <c r="G114" s="128"/>
      <c r="H114" s="128"/>
      <c r="I114" s="129">
        <f t="shared" si="1"/>
        <v>1967</v>
      </c>
      <c r="K114" s="128"/>
    </row>
    <row r="115" spans="2:11" s="130" customFormat="1" x14ac:dyDescent="0.25">
      <c r="B115" s="128"/>
      <c r="C115" s="128"/>
      <c r="D115" s="128"/>
      <c r="E115" s="128"/>
      <c r="F115" s="128"/>
      <c r="G115" s="128"/>
      <c r="H115" s="128"/>
      <c r="I115" s="129">
        <f t="shared" si="1"/>
        <v>1966</v>
      </c>
      <c r="K115" s="128"/>
    </row>
    <row r="116" spans="2:11" s="130" customFormat="1" x14ac:dyDescent="0.25">
      <c r="B116" s="128"/>
      <c r="C116" s="128"/>
      <c r="D116" s="128"/>
      <c r="E116" s="128"/>
      <c r="F116" s="128"/>
      <c r="G116" s="128"/>
      <c r="H116" s="128"/>
      <c r="I116" s="129">
        <f t="shared" si="1"/>
        <v>1965</v>
      </c>
      <c r="K116" s="128"/>
    </row>
    <row r="117" spans="2:11" s="130" customFormat="1" x14ac:dyDescent="0.25">
      <c r="B117" s="128"/>
      <c r="C117" s="128"/>
      <c r="D117" s="128"/>
      <c r="E117" s="128"/>
      <c r="F117" s="128"/>
      <c r="G117" s="128"/>
      <c r="H117" s="128"/>
      <c r="I117" s="129">
        <f t="shared" si="1"/>
        <v>1964</v>
      </c>
      <c r="K117" s="128"/>
    </row>
    <row r="118" spans="2:11" s="130" customFormat="1" x14ac:dyDescent="0.25">
      <c r="B118" s="128"/>
      <c r="C118" s="128"/>
      <c r="D118" s="128"/>
      <c r="E118" s="128"/>
      <c r="F118" s="128"/>
      <c r="G118" s="128"/>
      <c r="H118" s="128"/>
      <c r="I118" s="129">
        <f t="shared" si="1"/>
        <v>1963</v>
      </c>
      <c r="K118" s="128"/>
    </row>
    <row r="119" spans="2:11" s="130" customFormat="1" x14ac:dyDescent="0.25">
      <c r="B119" s="128"/>
      <c r="C119" s="128"/>
      <c r="D119" s="128"/>
      <c r="E119" s="128"/>
      <c r="F119" s="128"/>
      <c r="G119" s="128"/>
      <c r="H119" s="128"/>
      <c r="I119" s="129">
        <f t="shared" si="1"/>
        <v>1962</v>
      </c>
      <c r="K119" s="128"/>
    </row>
    <row r="120" spans="2:11" s="130" customFormat="1" x14ac:dyDescent="0.25">
      <c r="B120" s="128"/>
      <c r="C120" s="128"/>
      <c r="D120" s="128"/>
      <c r="E120" s="128"/>
      <c r="F120" s="128"/>
      <c r="G120" s="128"/>
      <c r="H120" s="128"/>
      <c r="I120" s="129">
        <f t="shared" si="1"/>
        <v>1961</v>
      </c>
      <c r="K120" s="128"/>
    </row>
    <row r="121" spans="2:11" s="130" customFormat="1" x14ac:dyDescent="0.25">
      <c r="B121" s="128"/>
      <c r="C121" s="128"/>
      <c r="D121" s="128"/>
      <c r="E121" s="128"/>
      <c r="F121" s="128"/>
      <c r="G121" s="128"/>
      <c r="H121" s="128"/>
      <c r="I121" s="129">
        <f t="shared" si="1"/>
        <v>1960</v>
      </c>
      <c r="K121" s="128"/>
    </row>
    <row r="122" spans="2:11" s="130" customFormat="1" x14ac:dyDescent="0.25">
      <c r="B122" s="128"/>
      <c r="C122" s="128"/>
      <c r="D122" s="128"/>
      <c r="E122" s="128"/>
      <c r="F122" s="128"/>
      <c r="G122" s="128"/>
      <c r="H122" s="128"/>
      <c r="I122" s="129">
        <f t="shared" si="1"/>
        <v>1959</v>
      </c>
      <c r="K122" s="128"/>
    </row>
    <row r="123" spans="2:11" s="130" customFormat="1" x14ac:dyDescent="0.25">
      <c r="B123" s="128"/>
      <c r="C123" s="128"/>
      <c r="D123" s="128"/>
      <c r="E123" s="128"/>
      <c r="F123" s="128"/>
      <c r="G123" s="128"/>
      <c r="H123" s="128"/>
      <c r="I123" s="129">
        <f t="shared" si="1"/>
        <v>1958</v>
      </c>
      <c r="K123" s="128"/>
    </row>
    <row r="124" spans="2:11" s="130" customFormat="1" x14ac:dyDescent="0.25">
      <c r="B124" s="128"/>
      <c r="C124" s="128"/>
      <c r="D124" s="128"/>
      <c r="E124" s="128"/>
      <c r="F124" s="128"/>
      <c r="G124" s="128"/>
      <c r="H124" s="128"/>
      <c r="I124" s="129">
        <f t="shared" si="1"/>
        <v>1957</v>
      </c>
      <c r="K124" s="128"/>
    </row>
    <row r="125" spans="2:11" s="130" customFormat="1" x14ac:dyDescent="0.25">
      <c r="B125" s="128"/>
      <c r="C125" s="128"/>
      <c r="D125" s="128"/>
      <c r="E125" s="128"/>
      <c r="F125" s="128"/>
      <c r="G125" s="128"/>
      <c r="H125" s="128"/>
      <c r="I125" s="129">
        <f t="shared" si="1"/>
        <v>1956</v>
      </c>
      <c r="K125" s="128"/>
    </row>
    <row r="126" spans="2:11" s="130" customFormat="1" x14ac:dyDescent="0.25">
      <c r="B126" s="128"/>
      <c r="C126" s="128"/>
      <c r="D126" s="128"/>
      <c r="E126" s="128"/>
      <c r="F126" s="128"/>
      <c r="G126" s="128"/>
      <c r="H126" s="128"/>
      <c r="I126" s="129">
        <f t="shared" si="1"/>
        <v>1955</v>
      </c>
      <c r="K126" s="128"/>
    </row>
    <row r="127" spans="2:11" s="130" customFormat="1" x14ac:dyDescent="0.25">
      <c r="B127" s="128"/>
      <c r="C127" s="128"/>
      <c r="D127" s="128"/>
      <c r="E127" s="128"/>
      <c r="F127" s="128"/>
      <c r="G127" s="128"/>
      <c r="H127" s="128"/>
      <c r="I127" s="129">
        <f t="shared" si="1"/>
        <v>1954</v>
      </c>
      <c r="K127" s="128"/>
    </row>
    <row r="128" spans="2:11" s="130" customFormat="1" x14ac:dyDescent="0.25">
      <c r="B128" s="128"/>
      <c r="C128" s="128"/>
      <c r="D128" s="128"/>
      <c r="E128" s="128"/>
      <c r="F128" s="128"/>
      <c r="G128" s="128"/>
      <c r="H128" s="128"/>
      <c r="I128" s="129">
        <f t="shared" si="1"/>
        <v>1953</v>
      </c>
      <c r="K128" s="128"/>
    </row>
    <row r="129" spans="2:11" s="130" customFormat="1" x14ac:dyDescent="0.25">
      <c r="B129" s="128"/>
      <c r="C129" s="128"/>
      <c r="D129" s="128"/>
      <c r="E129" s="128"/>
      <c r="F129" s="128"/>
      <c r="G129" s="128"/>
      <c r="H129" s="128"/>
      <c r="I129" s="129">
        <f t="shared" si="1"/>
        <v>1952</v>
      </c>
      <c r="K129" s="128"/>
    </row>
    <row r="130" spans="2:11" s="130" customFormat="1" x14ac:dyDescent="0.25">
      <c r="B130" s="128"/>
      <c r="C130" s="128"/>
      <c r="D130" s="128"/>
      <c r="E130" s="128"/>
      <c r="F130" s="128"/>
      <c r="G130" s="128"/>
      <c r="H130" s="128"/>
      <c r="I130" s="129">
        <f t="shared" ref="I130:I193" si="2">+I129-1</f>
        <v>1951</v>
      </c>
      <c r="K130" s="128"/>
    </row>
    <row r="131" spans="2:11" s="130" customFormat="1" x14ac:dyDescent="0.25">
      <c r="B131" s="128"/>
      <c r="C131" s="128"/>
      <c r="D131" s="128"/>
      <c r="E131" s="128"/>
      <c r="F131" s="128"/>
      <c r="G131" s="128"/>
      <c r="H131" s="128"/>
      <c r="I131" s="129">
        <f t="shared" si="2"/>
        <v>1950</v>
      </c>
      <c r="K131" s="128"/>
    </row>
    <row r="132" spans="2:11" s="130" customFormat="1" x14ac:dyDescent="0.25">
      <c r="B132" s="128"/>
      <c r="C132" s="128"/>
      <c r="D132" s="128"/>
      <c r="E132" s="128"/>
      <c r="F132" s="128"/>
      <c r="G132" s="128"/>
      <c r="H132" s="128"/>
      <c r="I132" s="129">
        <f t="shared" si="2"/>
        <v>1949</v>
      </c>
      <c r="K132" s="128"/>
    </row>
    <row r="133" spans="2:11" s="130" customFormat="1" x14ac:dyDescent="0.25">
      <c r="B133" s="128"/>
      <c r="C133" s="128"/>
      <c r="D133" s="128"/>
      <c r="E133" s="128"/>
      <c r="F133" s="128"/>
      <c r="G133" s="128"/>
      <c r="H133" s="128"/>
      <c r="I133" s="129">
        <f t="shared" si="2"/>
        <v>1948</v>
      </c>
      <c r="K133" s="128"/>
    </row>
    <row r="134" spans="2:11" s="130" customFormat="1" x14ac:dyDescent="0.25">
      <c r="B134" s="128"/>
      <c r="C134" s="128"/>
      <c r="D134" s="128"/>
      <c r="E134" s="128"/>
      <c r="F134" s="128"/>
      <c r="G134" s="128"/>
      <c r="H134" s="128"/>
      <c r="I134" s="129">
        <f t="shared" si="2"/>
        <v>1947</v>
      </c>
      <c r="K134" s="128"/>
    </row>
    <row r="135" spans="2:11" s="130" customFormat="1" x14ac:dyDescent="0.25">
      <c r="B135" s="128"/>
      <c r="C135" s="128"/>
      <c r="D135" s="128"/>
      <c r="E135" s="128"/>
      <c r="F135" s="128"/>
      <c r="G135" s="128"/>
      <c r="H135" s="128"/>
      <c r="I135" s="129">
        <f t="shared" si="2"/>
        <v>1946</v>
      </c>
      <c r="K135" s="128"/>
    </row>
    <row r="136" spans="2:11" s="130" customFormat="1" x14ac:dyDescent="0.25">
      <c r="B136" s="128"/>
      <c r="C136" s="128"/>
      <c r="D136" s="128"/>
      <c r="E136" s="128"/>
      <c r="F136" s="128"/>
      <c r="G136" s="128"/>
      <c r="H136" s="128"/>
      <c r="I136" s="129">
        <f t="shared" si="2"/>
        <v>1945</v>
      </c>
      <c r="K136" s="128"/>
    </row>
    <row r="137" spans="2:11" s="130" customFormat="1" x14ac:dyDescent="0.25">
      <c r="B137" s="128"/>
      <c r="C137" s="128"/>
      <c r="D137" s="128"/>
      <c r="E137" s="128"/>
      <c r="F137" s="128"/>
      <c r="G137" s="128"/>
      <c r="H137" s="128"/>
      <c r="I137" s="129">
        <f t="shared" si="2"/>
        <v>1944</v>
      </c>
      <c r="K137" s="128"/>
    </row>
    <row r="138" spans="2:11" s="130" customFormat="1" x14ac:dyDescent="0.25">
      <c r="B138" s="128"/>
      <c r="C138" s="128"/>
      <c r="D138" s="128"/>
      <c r="E138" s="128"/>
      <c r="F138" s="128"/>
      <c r="G138" s="128"/>
      <c r="H138" s="128"/>
      <c r="I138" s="129">
        <f t="shared" si="2"/>
        <v>1943</v>
      </c>
      <c r="K138" s="128"/>
    </row>
    <row r="139" spans="2:11" s="130" customFormat="1" x14ac:dyDescent="0.25">
      <c r="B139" s="128"/>
      <c r="C139" s="128"/>
      <c r="D139" s="128"/>
      <c r="E139" s="128"/>
      <c r="F139" s="128"/>
      <c r="G139" s="128"/>
      <c r="H139" s="128"/>
      <c r="I139" s="129">
        <f t="shared" si="2"/>
        <v>1942</v>
      </c>
      <c r="K139" s="128"/>
    </row>
    <row r="140" spans="2:11" s="130" customFormat="1" x14ac:dyDescent="0.25">
      <c r="B140" s="128"/>
      <c r="C140" s="128"/>
      <c r="D140" s="128"/>
      <c r="E140" s="128"/>
      <c r="F140" s="128"/>
      <c r="G140" s="128"/>
      <c r="H140" s="128"/>
      <c r="I140" s="129">
        <f t="shared" si="2"/>
        <v>1941</v>
      </c>
      <c r="K140" s="128"/>
    </row>
    <row r="141" spans="2:11" s="130" customFormat="1" x14ac:dyDescent="0.25">
      <c r="B141" s="128"/>
      <c r="C141" s="128"/>
      <c r="D141" s="128"/>
      <c r="E141" s="128"/>
      <c r="F141" s="128"/>
      <c r="G141" s="128"/>
      <c r="H141" s="128"/>
      <c r="I141" s="129">
        <f t="shared" si="2"/>
        <v>1940</v>
      </c>
      <c r="K141" s="128"/>
    </row>
    <row r="142" spans="2:11" s="130" customFormat="1" x14ac:dyDescent="0.25">
      <c r="B142" s="128"/>
      <c r="C142" s="128"/>
      <c r="D142" s="128"/>
      <c r="E142" s="128"/>
      <c r="F142" s="128"/>
      <c r="G142" s="128"/>
      <c r="H142" s="128"/>
      <c r="I142" s="129">
        <f t="shared" si="2"/>
        <v>1939</v>
      </c>
      <c r="K142" s="128"/>
    </row>
    <row r="143" spans="2:11" s="130" customFormat="1" x14ac:dyDescent="0.25">
      <c r="B143" s="128"/>
      <c r="C143" s="128"/>
      <c r="D143" s="128"/>
      <c r="E143" s="128"/>
      <c r="F143" s="128"/>
      <c r="G143" s="128"/>
      <c r="H143" s="128"/>
      <c r="I143" s="129">
        <f t="shared" si="2"/>
        <v>1938</v>
      </c>
      <c r="K143" s="128"/>
    </row>
    <row r="144" spans="2:11" s="130" customFormat="1" x14ac:dyDescent="0.25">
      <c r="B144" s="128"/>
      <c r="C144" s="128"/>
      <c r="D144" s="128"/>
      <c r="E144" s="128"/>
      <c r="F144" s="128"/>
      <c r="G144" s="128"/>
      <c r="H144" s="128"/>
      <c r="I144" s="129">
        <f t="shared" si="2"/>
        <v>1937</v>
      </c>
      <c r="K144" s="128"/>
    </row>
    <row r="145" spans="2:11" s="130" customFormat="1" x14ac:dyDescent="0.25">
      <c r="B145" s="128"/>
      <c r="C145" s="128"/>
      <c r="D145" s="128"/>
      <c r="E145" s="128"/>
      <c r="F145" s="128"/>
      <c r="G145" s="128"/>
      <c r="H145" s="128"/>
      <c r="I145" s="129">
        <f t="shared" si="2"/>
        <v>1936</v>
      </c>
      <c r="K145" s="128"/>
    </row>
    <row r="146" spans="2:11" s="130" customFormat="1" x14ac:dyDescent="0.25">
      <c r="B146" s="128"/>
      <c r="C146" s="128"/>
      <c r="D146" s="128"/>
      <c r="E146" s="128"/>
      <c r="F146" s="128"/>
      <c r="G146" s="128"/>
      <c r="H146" s="128"/>
      <c r="I146" s="129">
        <f t="shared" si="2"/>
        <v>1935</v>
      </c>
      <c r="K146" s="128"/>
    </row>
    <row r="147" spans="2:11" s="130" customFormat="1" x14ac:dyDescent="0.25">
      <c r="B147" s="128"/>
      <c r="C147" s="128"/>
      <c r="D147" s="128"/>
      <c r="E147" s="128"/>
      <c r="F147" s="128"/>
      <c r="G147" s="128"/>
      <c r="H147" s="128"/>
      <c r="I147" s="129">
        <f t="shared" si="2"/>
        <v>1934</v>
      </c>
      <c r="K147" s="128"/>
    </row>
    <row r="148" spans="2:11" s="130" customFormat="1" x14ac:dyDescent="0.25">
      <c r="B148" s="128"/>
      <c r="C148" s="128"/>
      <c r="D148" s="128"/>
      <c r="E148" s="128"/>
      <c r="F148" s="128"/>
      <c r="G148" s="128"/>
      <c r="H148" s="128"/>
      <c r="I148" s="129">
        <f t="shared" si="2"/>
        <v>1933</v>
      </c>
      <c r="K148" s="128"/>
    </row>
    <row r="149" spans="2:11" s="130" customFormat="1" x14ac:dyDescent="0.25">
      <c r="B149" s="128"/>
      <c r="C149" s="128"/>
      <c r="D149" s="128"/>
      <c r="E149" s="128"/>
      <c r="F149" s="128"/>
      <c r="G149" s="128"/>
      <c r="H149" s="128"/>
      <c r="I149" s="129">
        <f t="shared" si="2"/>
        <v>1932</v>
      </c>
      <c r="K149" s="128"/>
    </row>
    <row r="150" spans="2:11" s="130" customFormat="1" x14ac:dyDescent="0.25">
      <c r="B150" s="128"/>
      <c r="C150" s="128"/>
      <c r="D150" s="128"/>
      <c r="E150" s="128"/>
      <c r="F150" s="128"/>
      <c r="G150" s="128"/>
      <c r="H150" s="128"/>
      <c r="I150" s="129">
        <f t="shared" si="2"/>
        <v>1931</v>
      </c>
      <c r="K150" s="128"/>
    </row>
    <row r="151" spans="2:11" s="130" customFormat="1" x14ac:dyDescent="0.25">
      <c r="B151" s="128"/>
      <c r="C151" s="128"/>
      <c r="D151" s="128"/>
      <c r="E151" s="128"/>
      <c r="F151" s="128"/>
      <c r="G151" s="128"/>
      <c r="H151" s="128"/>
      <c r="I151" s="129">
        <f t="shared" si="2"/>
        <v>1930</v>
      </c>
      <c r="K151" s="128"/>
    </row>
    <row r="152" spans="2:11" s="130" customFormat="1" x14ac:dyDescent="0.25">
      <c r="B152" s="128"/>
      <c r="C152" s="128"/>
      <c r="D152" s="128"/>
      <c r="E152" s="128"/>
      <c r="F152" s="128"/>
      <c r="G152" s="128"/>
      <c r="H152" s="128"/>
      <c r="I152" s="129">
        <f t="shared" si="2"/>
        <v>1929</v>
      </c>
      <c r="K152" s="128"/>
    </row>
    <row r="153" spans="2:11" s="130" customFormat="1" x14ac:dyDescent="0.25">
      <c r="B153" s="128"/>
      <c r="C153" s="128"/>
      <c r="D153" s="128"/>
      <c r="E153" s="128"/>
      <c r="F153" s="128"/>
      <c r="G153" s="128"/>
      <c r="H153" s="128"/>
      <c r="I153" s="129">
        <f t="shared" si="2"/>
        <v>1928</v>
      </c>
      <c r="K153" s="128"/>
    </row>
    <row r="154" spans="2:11" s="130" customFormat="1" x14ac:dyDescent="0.25">
      <c r="B154" s="128"/>
      <c r="C154" s="128"/>
      <c r="D154" s="128"/>
      <c r="E154" s="128"/>
      <c r="F154" s="128"/>
      <c r="G154" s="128"/>
      <c r="H154" s="128"/>
      <c r="I154" s="129">
        <f t="shared" si="2"/>
        <v>1927</v>
      </c>
      <c r="K154" s="128"/>
    </row>
    <row r="155" spans="2:11" s="130" customFormat="1" x14ac:dyDescent="0.25">
      <c r="B155" s="128"/>
      <c r="C155" s="128"/>
      <c r="D155" s="128"/>
      <c r="E155" s="128"/>
      <c r="F155" s="128"/>
      <c r="G155" s="128"/>
      <c r="H155" s="128"/>
      <c r="I155" s="129">
        <f t="shared" si="2"/>
        <v>1926</v>
      </c>
      <c r="K155" s="128"/>
    </row>
    <row r="156" spans="2:11" s="130" customFormat="1" x14ac:dyDescent="0.25">
      <c r="B156" s="128"/>
      <c r="C156" s="128"/>
      <c r="D156" s="128"/>
      <c r="E156" s="128"/>
      <c r="F156" s="128"/>
      <c r="G156" s="128"/>
      <c r="H156" s="128"/>
      <c r="I156" s="129">
        <f t="shared" si="2"/>
        <v>1925</v>
      </c>
      <c r="K156" s="128"/>
    </row>
    <row r="157" spans="2:11" s="130" customFormat="1" x14ac:dyDescent="0.25">
      <c r="B157" s="128"/>
      <c r="C157" s="128"/>
      <c r="D157" s="128"/>
      <c r="E157" s="128"/>
      <c r="F157" s="128"/>
      <c r="G157" s="128"/>
      <c r="H157" s="128"/>
      <c r="I157" s="129">
        <f t="shared" si="2"/>
        <v>1924</v>
      </c>
      <c r="K157" s="128"/>
    </row>
    <row r="158" spans="2:11" s="130" customFormat="1" x14ac:dyDescent="0.25">
      <c r="B158" s="128"/>
      <c r="C158" s="128"/>
      <c r="D158" s="128"/>
      <c r="E158" s="128"/>
      <c r="F158" s="128"/>
      <c r="G158" s="128"/>
      <c r="H158" s="128"/>
      <c r="I158" s="129">
        <f t="shared" si="2"/>
        <v>1923</v>
      </c>
      <c r="K158" s="128"/>
    </row>
    <row r="159" spans="2:11" s="130" customFormat="1" x14ac:dyDescent="0.25">
      <c r="B159" s="128"/>
      <c r="C159" s="128"/>
      <c r="D159" s="128"/>
      <c r="E159" s="128"/>
      <c r="F159" s="128"/>
      <c r="G159" s="128"/>
      <c r="H159" s="128"/>
      <c r="I159" s="129">
        <f t="shared" si="2"/>
        <v>1922</v>
      </c>
      <c r="K159" s="128"/>
    </row>
    <row r="160" spans="2:11" s="130" customFormat="1" x14ac:dyDescent="0.25">
      <c r="B160" s="128"/>
      <c r="C160" s="128"/>
      <c r="D160" s="128"/>
      <c r="E160" s="128"/>
      <c r="F160" s="128"/>
      <c r="G160" s="128"/>
      <c r="H160" s="128"/>
      <c r="I160" s="129">
        <f t="shared" si="2"/>
        <v>1921</v>
      </c>
      <c r="K160" s="128"/>
    </row>
    <row r="161" spans="2:11" s="130" customFormat="1" x14ac:dyDescent="0.25">
      <c r="B161" s="128"/>
      <c r="C161" s="128"/>
      <c r="D161" s="128"/>
      <c r="E161" s="128"/>
      <c r="F161" s="128"/>
      <c r="G161" s="128"/>
      <c r="H161" s="128"/>
      <c r="I161" s="129">
        <f t="shared" si="2"/>
        <v>1920</v>
      </c>
      <c r="K161" s="128"/>
    </row>
    <row r="162" spans="2:11" s="130" customFormat="1" x14ac:dyDescent="0.25">
      <c r="B162" s="128"/>
      <c r="C162" s="128"/>
      <c r="D162" s="128"/>
      <c r="E162" s="128"/>
      <c r="F162" s="128"/>
      <c r="G162" s="128"/>
      <c r="H162" s="128"/>
      <c r="I162" s="129">
        <f t="shared" si="2"/>
        <v>1919</v>
      </c>
      <c r="K162" s="128"/>
    </row>
    <row r="163" spans="2:11" s="130" customFormat="1" x14ac:dyDescent="0.25">
      <c r="B163" s="128"/>
      <c r="C163" s="128"/>
      <c r="D163" s="128"/>
      <c r="E163" s="128"/>
      <c r="F163" s="128"/>
      <c r="G163" s="128"/>
      <c r="H163" s="128"/>
      <c r="I163" s="129">
        <f t="shared" si="2"/>
        <v>1918</v>
      </c>
      <c r="K163" s="128"/>
    </row>
    <row r="164" spans="2:11" s="130" customFormat="1" x14ac:dyDescent="0.25">
      <c r="B164" s="128"/>
      <c r="C164" s="128"/>
      <c r="D164" s="128"/>
      <c r="E164" s="128"/>
      <c r="F164" s="128"/>
      <c r="G164" s="128"/>
      <c r="H164" s="128"/>
      <c r="I164" s="129">
        <f t="shared" si="2"/>
        <v>1917</v>
      </c>
      <c r="K164" s="128"/>
    </row>
    <row r="165" spans="2:11" s="130" customFormat="1" x14ac:dyDescent="0.25">
      <c r="B165" s="128"/>
      <c r="C165" s="128"/>
      <c r="D165" s="128"/>
      <c r="E165" s="128"/>
      <c r="F165" s="128"/>
      <c r="G165" s="128"/>
      <c r="H165" s="128"/>
      <c r="I165" s="129">
        <f t="shared" si="2"/>
        <v>1916</v>
      </c>
      <c r="K165" s="128"/>
    </row>
    <row r="166" spans="2:11" s="130" customFormat="1" x14ac:dyDescent="0.25">
      <c r="B166" s="128"/>
      <c r="C166" s="128"/>
      <c r="D166" s="128"/>
      <c r="E166" s="128"/>
      <c r="F166" s="128"/>
      <c r="G166" s="128"/>
      <c r="H166" s="128"/>
      <c r="I166" s="129">
        <f t="shared" si="2"/>
        <v>1915</v>
      </c>
      <c r="K166" s="128"/>
    </row>
    <row r="167" spans="2:11" s="130" customFormat="1" x14ac:dyDescent="0.25">
      <c r="B167" s="128"/>
      <c r="C167" s="128"/>
      <c r="D167" s="128"/>
      <c r="E167" s="128"/>
      <c r="F167" s="128"/>
      <c r="G167" s="128"/>
      <c r="H167" s="128"/>
      <c r="I167" s="129">
        <f t="shared" si="2"/>
        <v>1914</v>
      </c>
      <c r="K167" s="128"/>
    </row>
    <row r="168" spans="2:11" s="130" customFormat="1" x14ac:dyDescent="0.25">
      <c r="B168" s="128"/>
      <c r="C168" s="128"/>
      <c r="D168" s="128"/>
      <c r="E168" s="128"/>
      <c r="F168" s="128"/>
      <c r="G168" s="128"/>
      <c r="H168" s="128"/>
      <c r="I168" s="129">
        <f t="shared" si="2"/>
        <v>1913</v>
      </c>
      <c r="K168" s="128"/>
    </row>
    <row r="169" spans="2:11" s="130" customFormat="1" x14ac:dyDescent="0.25">
      <c r="B169" s="128"/>
      <c r="C169" s="128"/>
      <c r="D169" s="128"/>
      <c r="E169" s="128"/>
      <c r="F169" s="128"/>
      <c r="G169" s="128"/>
      <c r="H169" s="128"/>
      <c r="I169" s="129">
        <f t="shared" si="2"/>
        <v>1912</v>
      </c>
      <c r="K169" s="128"/>
    </row>
    <row r="170" spans="2:11" s="130" customFormat="1" x14ac:dyDescent="0.25">
      <c r="B170" s="128"/>
      <c r="C170" s="128"/>
      <c r="D170" s="128"/>
      <c r="E170" s="128"/>
      <c r="F170" s="128"/>
      <c r="G170" s="128"/>
      <c r="H170" s="128"/>
      <c r="I170" s="129">
        <f t="shared" si="2"/>
        <v>1911</v>
      </c>
      <c r="K170" s="128"/>
    </row>
    <row r="171" spans="2:11" s="130" customFormat="1" x14ac:dyDescent="0.25">
      <c r="B171" s="128"/>
      <c r="C171" s="128"/>
      <c r="D171" s="128"/>
      <c r="E171" s="128"/>
      <c r="F171" s="128"/>
      <c r="G171" s="128"/>
      <c r="H171" s="128"/>
      <c r="I171" s="129">
        <f t="shared" si="2"/>
        <v>1910</v>
      </c>
      <c r="K171" s="128"/>
    </row>
    <row r="172" spans="2:11" s="130" customFormat="1" x14ac:dyDescent="0.25">
      <c r="B172" s="128"/>
      <c r="C172" s="128"/>
      <c r="D172" s="128"/>
      <c r="E172" s="128"/>
      <c r="F172" s="128"/>
      <c r="G172" s="128"/>
      <c r="H172" s="128"/>
      <c r="I172" s="129">
        <f t="shared" si="2"/>
        <v>1909</v>
      </c>
      <c r="K172" s="128"/>
    </row>
    <row r="173" spans="2:11" s="130" customFormat="1" x14ac:dyDescent="0.25">
      <c r="B173" s="128"/>
      <c r="C173" s="128"/>
      <c r="D173" s="128"/>
      <c r="E173" s="128"/>
      <c r="F173" s="128"/>
      <c r="G173" s="128"/>
      <c r="H173" s="128"/>
      <c r="I173" s="129">
        <f t="shared" si="2"/>
        <v>1908</v>
      </c>
      <c r="K173" s="128"/>
    </row>
    <row r="174" spans="2:11" s="130" customFormat="1" x14ac:dyDescent="0.25">
      <c r="B174" s="128"/>
      <c r="C174" s="128"/>
      <c r="D174" s="128"/>
      <c r="E174" s="128"/>
      <c r="F174" s="128"/>
      <c r="G174" s="128"/>
      <c r="H174" s="128"/>
      <c r="I174" s="129">
        <f t="shared" si="2"/>
        <v>1907</v>
      </c>
      <c r="K174" s="128"/>
    </row>
    <row r="175" spans="2:11" s="130" customFormat="1" x14ac:dyDescent="0.25">
      <c r="B175" s="128"/>
      <c r="C175" s="128"/>
      <c r="D175" s="128"/>
      <c r="E175" s="128"/>
      <c r="F175" s="128"/>
      <c r="G175" s="128"/>
      <c r="H175" s="128"/>
      <c r="I175" s="129">
        <f t="shared" si="2"/>
        <v>1906</v>
      </c>
      <c r="K175" s="128"/>
    </row>
    <row r="176" spans="2:11" s="130" customFormat="1" x14ac:dyDescent="0.25">
      <c r="B176" s="128"/>
      <c r="C176" s="128"/>
      <c r="D176" s="128"/>
      <c r="E176" s="128"/>
      <c r="F176" s="128"/>
      <c r="G176" s="128"/>
      <c r="H176" s="128"/>
      <c r="I176" s="129">
        <f t="shared" si="2"/>
        <v>1905</v>
      </c>
      <c r="K176" s="128"/>
    </row>
    <row r="177" spans="2:11" s="130" customFormat="1" x14ac:dyDescent="0.25">
      <c r="B177" s="128"/>
      <c r="C177" s="128"/>
      <c r="D177" s="128"/>
      <c r="E177" s="128"/>
      <c r="F177" s="128"/>
      <c r="G177" s="128"/>
      <c r="H177" s="128"/>
      <c r="I177" s="129">
        <f t="shared" si="2"/>
        <v>1904</v>
      </c>
      <c r="K177" s="128"/>
    </row>
    <row r="178" spans="2:11" s="130" customFormat="1" x14ac:dyDescent="0.25">
      <c r="B178" s="128"/>
      <c r="C178" s="128"/>
      <c r="D178" s="128"/>
      <c r="E178" s="128"/>
      <c r="F178" s="128"/>
      <c r="G178" s="128"/>
      <c r="H178" s="128"/>
      <c r="I178" s="129">
        <f t="shared" si="2"/>
        <v>1903</v>
      </c>
      <c r="K178" s="128"/>
    </row>
    <row r="179" spans="2:11" s="130" customFormat="1" x14ac:dyDescent="0.25">
      <c r="B179" s="128"/>
      <c r="C179" s="128"/>
      <c r="D179" s="128"/>
      <c r="E179" s="128"/>
      <c r="F179" s="128"/>
      <c r="G179" s="128"/>
      <c r="H179" s="128"/>
      <c r="I179" s="129">
        <f t="shared" si="2"/>
        <v>1902</v>
      </c>
      <c r="K179" s="128"/>
    </row>
    <row r="180" spans="2:11" s="130" customFormat="1" x14ac:dyDescent="0.25">
      <c r="B180" s="128"/>
      <c r="C180" s="128"/>
      <c r="D180" s="128"/>
      <c r="E180" s="128"/>
      <c r="F180" s="128"/>
      <c r="G180" s="128"/>
      <c r="H180" s="128"/>
      <c r="I180" s="129">
        <f t="shared" si="2"/>
        <v>1901</v>
      </c>
      <c r="K180" s="128"/>
    </row>
    <row r="181" spans="2:11" s="130" customFormat="1" x14ac:dyDescent="0.25">
      <c r="B181" s="128"/>
      <c r="C181" s="128"/>
      <c r="D181" s="128"/>
      <c r="E181" s="128"/>
      <c r="F181" s="128"/>
      <c r="G181" s="128"/>
      <c r="H181" s="128"/>
      <c r="I181" s="129">
        <f t="shared" si="2"/>
        <v>1900</v>
      </c>
      <c r="K181" s="128"/>
    </row>
    <row r="182" spans="2:11" s="130" customFormat="1" x14ac:dyDescent="0.25">
      <c r="B182" s="128"/>
      <c r="C182" s="128"/>
      <c r="D182" s="128"/>
      <c r="E182" s="128"/>
      <c r="F182" s="128"/>
      <c r="G182" s="128"/>
      <c r="H182" s="128"/>
      <c r="I182" s="129">
        <f t="shared" si="2"/>
        <v>1899</v>
      </c>
      <c r="K182" s="128"/>
    </row>
    <row r="183" spans="2:11" s="130" customFormat="1" x14ac:dyDescent="0.25">
      <c r="B183" s="128"/>
      <c r="C183" s="128"/>
      <c r="D183" s="128"/>
      <c r="E183" s="128"/>
      <c r="F183" s="128"/>
      <c r="G183" s="128"/>
      <c r="H183" s="128"/>
      <c r="I183" s="129">
        <f t="shared" si="2"/>
        <v>1898</v>
      </c>
      <c r="K183" s="128"/>
    </row>
    <row r="184" spans="2:11" s="130" customFormat="1" x14ac:dyDescent="0.25">
      <c r="B184" s="128"/>
      <c r="C184" s="128"/>
      <c r="D184" s="128"/>
      <c r="E184" s="128"/>
      <c r="F184" s="128"/>
      <c r="G184" s="128"/>
      <c r="H184" s="128"/>
      <c r="I184" s="129">
        <f t="shared" si="2"/>
        <v>1897</v>
      </c>
      <c r="K184" s="128"/>
    </row>
    <row r="185" spans="2:11" s="130" customFormat="1" x14ac:dyDescent="0.25">
      <c r="B185" s="128"/>
      <c r="C185" s="128"/>
      <c r="D185" s="128"/>
      <c r="E185" s="128"/>
      <c r="F185" s="128"/>
      <c r="G185" s="128"/>
      <c r="H185" s="128"/>
      <c r="I185" s="129">
        <f t="shared" si="2"/>
        <v>1896</v>
      </c>
      <c r="K185" s="128"/>
    </row>
    <row r="186" spans="2:11" s="130" customFormat="1" x14ac:dyDescent="0.25">
      <c r="B186" s="128"/>
      <c r="C186" s="128"/>
      <c r="D186" s="128"/>
      <c r="E186" s="128"/>
      <c r="F186" s="128"/>
      <c r="G186" s="128"/>
      <c r="H186" s="128"/>
      <c r="I186" s="129">
        <f t="shared" si="2"/>
        <v>1895</v>
      </c>
      <c r="K186" s="128"/>
    </row>
    <row r="187" spans="2:11" s="130" customFormat="1" x14ac:dyDescent="0.25">
      <c r="B187" s="128"/>
      <c r="C187" s="128"/>
      <c r="D187" s="128"/>
      <c r="E187" s="128"/>
      <c r="F187" s="128"/>
      <c r="G187" s="128"/>
      <c r="H187" s="128"/>
      <c r="I187" s="129">
        <f t="shared" si="2"/>
        <v>1894</v>
      </c>
      <c r="K187" s="128"/>
    </row>
    <row r="188" spans="2:11" s="130" customFormat="1" x14ac:dyDescent="0.25">
      <c r="B188" s="128"/>
      <c r="C188" s="128"/>
      <c r="D188" s="128"/>
      <c r="E188" s="128"/>
      <c r="F188" s="128"/>
      <c r="G188" s="128"/>
      <c r="H188" s="128"/>
      <c r="I188" s="129">
        <f t="shared" si="2"/>
        <v>1893</v>
      </c>
      <c r="K188" s="128"/>
    </row>
    <row r="189" spans="2:11" s="130" customFormat="1" x14ac:dyDescent="0.25">
      <c r="B189" s="128"/>
      <c r="C189" s="128"/>
      <c r="D189" s="128"/>
      <c r="E189" s="128"/>
      <c r="F189" s="128"/>
      <c r="G189" s="128"/>
      <c r="H189" s="128"/>
      <c r="I189" s="129">
        <f t="shared" si="2"/>
        <v>1892</v>
      </c>
      <c r="K189" s="128"/>
    </row>
    <row r="190" spans="2:11" s="130" customFormat="1" x14ac:dyDescent="0.25">
      <c r="B190" s="128"/>
      <c r="C190" s="128"/>
      <c r="D190" s="128"/>
      <c r="E190" s="128"/>
      <c r="F190" s="128"/>
      <c r="G190" s="128"/>
      <c r="H190" s="128"/>
      <c r="I190" s="129">
        <f t="shared" si="2"/>
        <v>1891</v>
      </c>
      <c r="K190" s="128"/>
    </row>
    <row r="191" spans="2:11" s="130" customFormat="1" x14ac:dyDescent="0.25">
      <c r="B191" s="128"/>
      <c r="C191" s="128"/>
      <c r="D191" s="128"/>
      <c r="E191" s="128"/>
      <c r="F191" s="128"/>
      <c r="G191" s="128"/>
      <c r="H191" s="128"/>
      <c r="I191" s="129">
        <f t="shared" si="2"/>
        <v>1890</v>
      </c>
      <c r="K191" s="128"/>
    </row>
    <row r="192" spans="2:11" s="130" customFormat="1" x14ac:dyDescent="0.25">
      <c r="B192" s="128"/>
      <c r="C192" s="128"/>
      <c r="D192" s="128"/>
      <c r="E192" s="128"/>
      <c r="F192" s="128"/>
      <c r="G192" s="128"/>
      <c r="H192" s="128"/>
      <c r="I192" s="129">
        <f t="shared" si="2"/>
        <v>1889</v>
      </c>
      <c r="K192" s="128"/>
    </row>
    <row r="193" spans="2:11" s="130" customFormat="1" x14ac:dyDescent="0.25">
      <c r="B193" s="128"/>
      <c r="C193" s="128"/>
      <c r="D193" s="128"/>
      <c r="E193" s="128"/>
      <c r="F193" s="128"/>
      <c r="G193" s="128"/>
      <c r="H193" s="128"/>
      <c r="I193" s="129">
        <f t="shared" si="2"/>
        <v>1888</v>
      </c>
      <c r="K193" s="128"/>
    </row>
    <row r="194" spans="2:11" s="130" customFormat="1" x14ac:dyDescent="0.25">
      <c r="B194" s="128"/>
      <c r="C194" s="128"/>
      <c r="D194" s="128"/>
      <c r="E194" s="128"/>
      <c r="F194" s="128"/>
      <c r="G194" s="128"/>
      <c r="H194" s="128"/>
      <c r="I194" s="129">
        <f t="shared" ref="I194:I233" si="3">+I193-1</f>
        <v>1887</v>
      </c>
      <c r="K194" s="128"/>
    </row>
    <row r="195" spans="2:11" s="130" customFormat="1" x14ac:dyDescent="0.25">
      <c r="B195" s="128"/>
      <c r="C195" s="128"/>
      <c r="D195" s="128"/>
      <c r="E195" s="128"/>
      <c r="F195" s="128"/>
      <c r="G195" s="128"/>
      <c r="H195" s="128"/>
      <c r="I195" s="129">
        <f t="shared" si="3"/>
        <v>1886</v>
      </c>
      <c r="K195" s="128"/>
    </row>
    <row r="196" spans="2:11" s="130" customFormat="1" x14ac:dyDescent="0.25">
      <c r="B196" s="128"/>
      <c r="C196" s="128"/>
      <c r="D196" s="128"/>
      <c r="E196" s="128"/>
      <c r="F196" s="128"/>
      <c r="G196" s="128"/>
      <c r="H196" s="128"/>
      <c r="I196" s="129">
        <f t="shared" si="3"/>
        <v>1885</v>
      </c>
      <c r="K196" s="128"/>
    </row>
    <row r="197" spans="2:11" s="130" customFormat="1" x14ac:dyDescent="0.25">
      <c r="B197" s="128"/>
      <c r="C197" s="128"/>
      <c r="D197" s="128"/>
      <c r="E197" s="128"/>
      <c r="F197" s="128"/>
      <c r="G197" s="128"/>
      <c r="H197" s="128"/>
      <c r="I197" s="129">
        <f t="shared" si="3"/>
        <v>1884</v>
      </c>
      <c r="K197" s="128"/>
    </row>
    <row r="198" spans="2:11" s="130" customFormat="1" x14ac:dyDescent="0.25">
      <c r="B198" s="128"/>
      <c r="C198" s="128"/>
      <c r="D198" s="128"/>
      <c r="E198" s="128"/>
      <c r="F198" s="128"/>
      <c r="G198" s="128"/>
      <c r="H198" s="128"/>
      <c r="I198" s="129">
        <f t="shared" si="3"/>
        <v>1883</v>
      </c>
      <c r="K198" s="128"/>
    </row>
    <row r="199" spans="2:11" s="130" customFormat="1" x14ac:dyDescent="0.25">
      <c r="B199" s="128"/>
      <c r="C199" s="128"/>
      <c r="D199" s="128"/>
      <c r="E199" s="128"/>
      <c r="F199" s="128"/>
      <c r="G199" s="128"/>
      <c r="H199" s="128"/>
      <c r="I199" s="129">
        <f t="shared" si="3"/>
        <v>1882</v>
      </c>
      <c r="K199" s="128"/>
    </row>
    <row r="200" spans="2:11" s="130" customFormat="1" x14ac:dyDescent="0.25">
      <c r="B200" s="128"/>
      <c r="C200" s="128"/>
      <c r="D200" s="128"/>
      <c r="E200" s="128"/>
      <c r="F200" s="128"/>
      <c r="G200" s="128"/>
      <c r="H200" s="128"/>
      <c r="I200" s="129">
        <f t="shared" si="3"/>
        <v>1881</v>
      </c>
      <c r="K200" s="128"/>
    </row>
    <row r="201" spans="2:11" s="130" customFormat="1" x14ac:dyDescent="0.25">
      <c r="B201" s="128"/>
      <c r="C201" s="128"/>
      <c r="D201" s="128"/>
      <c r="E201" s="128"/>
      <c r="F201" s="128"/>
      <c r="G201" s="128"/>
      <c r="H201" s="128"/>
      <c r="I201" s="129">
        <f t="shared" si="3"/>
        <v>1880</v>
      </c>
      <c r="K201" s="128"/>
    </row>
    <row r="202" spans="2:11" s="130" customFormat="1" x14ac:dyDescent="0.25">
      <c r="B202" s="128"/>
      <c r="C202" s="128"/>
      <c r="D202" s="128"/>
      <c r="E202" s="128"/>
      <c r="F202" s="128"/>
      <c r="G202" s="128"/>
      <c r="H202" s="128"/>
      <c r="I202" s="129">
        <f t="shared" si="3"/>
        <v>1879</v>
      </c>
      <c r="K202" s="128"/>
    </row>
    <row r="203" spans="2:11" s="130" customFormat="1" x14ac:dyDescent="0.25">
      <c r="B203" s="128"/>
      <c r="C203" s="128"/>
      <c r="D203" s="128"/>
      <c r="E203" s="128"/>
      <c r="F203" s="128"/>
      <c r="G203" s="128"/>
      <c r="H203" s="128"/>
      <c r="I203" s="129">
        <f t="shared" si="3"/>
        <v>1878</v>
      </c>
      <c r="K203" s="128"/>
    </row>
    <row r="204" spans="2:11" s="130" customFormat="1" x14ac:dyDescent="0.25">
      <c r="B204" s="128"/>
      <c r="C204" s="128"/>
      <c r="D204" s="128"/>
      <c r="E204" s="128"/>
      <c r="F204" s="128"/>
      <c r="G204" s="128"/>
      <c r="H204" s="128"/>
      <c r="I204" s="129">
        <f t="shared" si="3"/>
        <v>1877</v>
      </c>
      <c r="K204" s="128"/>
    </row>
    <row r="205" spans="2:11" s="130" customFormat="1" x14ac:dyDescent="0.25">
      <c r="B205" s="128"/>
      <c r="C205" s="128"/>
      <c r="D205" s="128"/>
      <c r="E205" s="128"/>
      <c r="F205" s="128"/>
      <c r="G205" s="128"/>
      <c r="H205" s="128"/>
      <c r="I205" s="129">
        <f t="shared" si="3"/>
        <v>1876</v>
      </c>
      <c r="K205" s="128"/>
    </row>
    <row r="206" spans="2:11" s="130" customFormat="1" x14ac:dyDescent="0.25">
      <c r="B206" s="128"/>
      <c r="C206" s="128"/>
      <c r="D206" s="128"/>
      <c r="E206" s="128"/>
      <c r="F206" s="128"/>
      <c r="G206" s="128"/>
      <c r="H206" s="128"/>
      <c r="I206" s="129">
        <f t="shared" si="3"/>
        <v>1875</v>
      </c>
      <c r="K206" s="128"/>
    </row>
    <row r="207" spans="2:11" s="130" customFormat="1" x14ac:dyDescent="0.25">
      <c r="B207" s="128"/>
      <c r="C207" s="128"/>
      <c r="D207" s="128"/>
      <c r="E207" s="128"/>
      <c r="F207" s="128"/>
      <c r="G207" s="128"/>
      <c r="H207" s="128"/>
      <c r="I207" s="129">
        <f t="shared" si="3"/>
        <v>1874</v>
      </c>
      <c r="K207" s="128"/>
    </row>
    <row r="208" spans="2:11" s="130" customFormat="1" x14ac:dyDescent="0.25">
      <c r="B208" s="128"/>
      <c r="C208" s="128"/>
      <c r="D208" s="128"/>
      <c r="E208" s="128"/>
      <c r="F208" s="128"/>
      <c r="G208" s="128"/>
      <c r="H208" s="128"/>
      <c r="I208" s="129">
        <f t="shared" si="3"/>
        <v>1873</v>
      </c>
      <c r="K208" s="128"/>
    </row>
    <row r="209" spans="2:11" s="130" customFormat="1" x14ac:dyDescent="0.25">
      <c r="B209" s="128"/>
      <c r="C209" s="128"/>
      <c r="D209" s="128"/>
      <c r="E209" s="128"/>
      <c r="F209" s="128"/>
      <c r="G209" s="128"/>
      <c r="H209" s="128"/>
      <c r="I209" s="129">
        <f t="shared" si="3"/>
        <v>1872</v>
      </c>
      <c r="K209" s="128"/>
    </row>
    <row r="210" spans="2:11" s="130" customFormat="1" x14ac:dyDescent="0.25">
      <c r="B210" s="128"/>
      <c r="C210" s="128"/>
      <c r="D210" s="128"/>
      <c r="E210" s="128"/>
      <c r="F210" s="128"/>
      <c r="G210" s="128"/>
      <c r="H210" s="128"/>
      <c r="I210" s="129">
        <f t="shared" si="3"/>
        <v>1871</v>
      </c>
      <c r="K210" s="128"/>
    </row>
    <row r="211" spans="2:11" s="130" customFormat="1" x14ac:dyDescent="0.25">
      <c r="B211" s="128"/>
      <c r="C211" s="128"/>
      <c r="D211" s="128"/>
      <c r="E211" s="128"/>
      <c r="F211" s="128"/>
      <c r="G211" s="128"/>
      <c r="H211" s="128"/>
      <c r="I211" s="129">
        <f t="shared" si="3"/>
        <v>1870</v>
      </c>
      <c r="K211" s="128"/>
    </row>
    <row r="212" spans="2:11" s="130" customFormat="1" x14ac:dyDescent="0.25">
      <c r="B212" s="128"/>
      <c r="C212" s="128"/>
      <c r="D212" s="128"/>
      <c r="E212" s="128"/>
      <c r="F212" s="128"/>
      <c r="G212" s="128"/>
      <c r="H212" s="128"/>
      <c r="I212" s="129">
        <f t="shared" si="3"/>
        <v>1869</v>
      </c>
      <c r="K212" s="128"/>
    </row>
    <row r="213" spans="2:11" s="130" customFormat="1" x14ac:dyDescent="0.25">
      <c r="B213" s="128"/>
      <c r="C213" s="128"/>
      <c r="D213" s="128"/>
      <c r="E213" s="128"/>
      <c r="F213" s="128"/>
      <c r="G213" s="128"/>
      <c r="H213" s="128"/>
      <c r="I213" s="129">
        <f t="shared" si="3"/>
        <v>1868</v>
      </c>
      <c r="K213" s="128"/>
    </row>
    <row r="214" spans="2:11" s="130" customFormat="1" x14ac:dyDescent="0.25">
      <c r="B214" s="128"/>
      <c r="C214" s="128"/>
      <c r="D214" s="128"/>
      <c r="E214" s="128"/>
      <c r="F214" s="128"/>
      <c r="G214" s="128"/>
      <c r="H214" s="128"/>
      <c r="I214" s="129">
        <f t="shared" si="3"/>
        <v>1867</v>
      </c>
      <c r="K214" s="128"/>
    </row>
    <row r="215" spans="2:11" s="130" customFormat="1" x14ac:dyDescent="0.25">
      <c r="B215" s="128"/>
      <c r="C215" s="128"/>
      <c r="D215" s="128"/>
      <c r="E215" s="128"/>
      <c r="F215" s="128"/>
      <c r="G215" s="128"/>
      <c r="H215" s="128"/>
      <c r="I215" s="129">
        <f t="shared" si="3"/>
        <v>1866</v>
      </c>
      <c r="K215" s="128"/>
    </row>
    <row r="216" spans="2:11" s="130" customFormat="1" x14ac:dyDescent="0.25">
      <c r="B216" s="128"/>
      <c r="C216" s="128"/>
      <c r="D216" s="128"/>
      <c r="E216" s="128"/>
      <c r="F216" s="128"/>
      <c r="G216" s="128"/>
      <c r="H216" s="128"/>
      <c r="I216" s="129">
        <f t="shared" si="3"/>
        <v>1865</v>
      </c>
      <c r="K216" s="128"/>
    </row>
    <row r="217" spans="2:11" s="130" customFormat="1" x14ac:dyDescent="0.25">
      <c r="B217" s="128"/>
      <c r="C217" s="128"/>
      <c r="D217" s="128"/>
      <c r="E217" s="128"/>
      <c r="F217" s="128"/>
      <c r="G217" s="128"/>
      <c r="H217" s="128"/>
      <c r="I217" s="129">
        <f t="shared" si="3"/>
        <v>1864</v>
      </c>
      <c r="K217" s="128"/>
    </row>
    <row r="218" spans="2:11" s="130" customFormat="1" x14ac:dyDescent="0.25">
      <c r="B218" s="128"/>
      <c r="C218" s="128"/>
      <c r="D218" s="128"/>
      <c r="E218" s="128"/>
      <c r="F218" s="128"/>
      <c r="G218" s="128"/>
      <c r="H218" s="128"/>
      <c r="I218" s="129">
        <f t="shared" si="3"/>
        <v>1863</v>
      </c>
      <c r="K218" s="128"/>
    </row>
    <row r="219" spans="2:11" s="130" customFormat="1" x14ac:dyDescent="0.25">
      <c r="B219" s="128"/>
      <c r="C219" s="128"/>
      <c r="D219" s="128"/>
      <c r="E219" s="128"/>
      <c r="F219" s="128"/>
      <c r="G219" s="128"/>
      <c r="H219" s="128"/>
      <c r="I219" s="129">
        <f t="shared" si="3"/>
        <v>1862</v>
      </c>
      <c r="K219" s="128"/>
    </row>
    <row r="220" spans="2:11" s="130" customFormat="1" x14ac:dyDescent="0.25">
      <c r="B220" s="128"/>
      <c r="C220" s="128"/>
      <c r="D220" s="128"/>
      <c r="E220" s="128"/>
      <c r="F220" s="128"/>
      <c r="G220" s="128"/>
      <c r="H220" s="128"/>
      <c r="I220" s="129">
        <f t="shared" si="3"/>
        <v>1861</v>
      </c>
      <c r="K220" s="128"/>
    </row>
    <row r="221" spans="2:11" s="130" customFormat="1" x14ac:dyDescent="0.25">
      <c r="B221" s="128"/>
      <c r="C221" s="128"/>
      <c r="D221" s="128"/>
      <c r="E221" s="128"/>
      <c r="F221" s="128"/>
      <c r="G221" s="128"/>
      <c r="H221" s="128"/>
      <c r="I221" s="129">
        <f t="shared" si="3"/>
        <v>1860</v>
      </c>
      <c r="K221" s="128"/>
    </row>
    <row r="222" spans="2:11" s="130" customFormat="1" x14ac:dyDescent="0.25">
      <c r="B222" s="128"/>
      <c r="C222" s="128"/>
      <c r="D222" s="128"/>
      <c r="E222" s="128"/>
      <c r="F222" s="128"/>
      <c r="G222" s="128"/>
      <c r="H222" s="128"/>
      <c r="I222" s="129">
        <f t="shared" si="3"/>
        <v>1859</v>
      </c>
      <c r="K222" s="128"/>
    </row>
    <row r="223" spans="2:11" s="130" customFormat="1" x14ac:dyDescent="0.25">
      <c r="B223" s="128"/>
      <c r="C223" s="128"/>
      <c r="D223" s="128"/>
      <c r="E223" s="128"/>
      <c r="F223" s="128"/>
      <c r="G223" s="128"/>
      <c r="H223" s="128"/>
      <c r="I223" s="129">
        <f t="shared" si="3"/>
        <v>1858</v>
      </c>
      <c r="K223" s="128"/>
    </row>
    <row r="224" spans="2:11" s="130" customFormat="1" x14ac:dyDescent="0.25">
      <c r="B224" s="128"/>
      <c r="C224" s="128"/>
      <c r="D224" s="128"/>
      <c r="E224" s="128"/>
      <c r="F224" s="128"/>
      <c r="G224" s="128"/>
      <c r="H224" s="128"/>
      <c r="I224" s="129">
        <f t="shared" si="3"/>
        <v>1857</v>
      </c>
      <c r="K224" s="128"/>
    </row>
    <row r="225" spans="2:11" s="130" customFormat="1" x14ac:dyDescent="0.25">
      <c r="B225" s="128"/>
      <c r="C225" s="128"/>
      <c r="D225" s="128"/>
      <c r="E225" s="128"/>
      <c r="F225" s="128"/>
      <c r="G225" s="128"/>
      <c r="H225" s="128"/>
      <c r="I225" s="129">
        <f t="shared" si="3"/>
        <v>1856</v>
      </c>
      <c r="K225" s="128"/>
    </row>
    <row r="226" spans="2:11" s="130" customFormat="1" x14ac:dyDescent="0.25">
      <c r="B226" s="128"/>
      <c r="C226" s="128"/>
      <c r="D226" s="128"/>
      <c r="E226" s="128"/>
      <c r="F226" s="128"/>
      <c r="G226" s="128"/>
      <c r="H226" s="128"/>
      <c r="I226" s="129">
        <f t="shared" si="3"/>
        <v>1855</v>
      </c>
      <c r="K226" s="128"/>
    </row>
    <row r="227" spans="2:11" s="130" customFormat="1" x14ac:dyDescent="0.25">
      <c r="B227" s="128"/>
      <c r="C227" s="128"/>
      <c r="D227" s="128"/>
      <c r="E227" s="128"/>
      <c r="F227" s="128"/>
      <c r="G227" s="128"/>
      <c r="H227" s="128"/>
      <c r="I227" s="129">
        <f t="shared" si="3"/>
        <v>1854</v>
      </c>
      <c r="K227" s="128"/>
    </row>
    <row r="228" spans="2:11" s="130" customFormat="1" x14ac:dyDescent="0.25">
      <c r="B228" s="128"/>
      <c r="C228" s="128"/>
      <c r="D228" s="128"/>
      <c r="E228" s="128"/>
      <c r="F228" s="128"/>
      <c r="G228" s="128"/>
      <c r="H228" s="128"/>
      <c r="I228" s="129">
        <f t="shared" si="3"/>
        <v>1853</v>
      </c>
      <c r="K228" s="128"/>
    </row>
    <row r="229" spans="2:11" s="130" customFormat="1" x14ac:dyDescent="0.25">
      <c r="B229" s="128"/>
      <c r="C229" s="128"/>
      <c r="D229" s="128"/>
      <c r="E229" s="128"/>
      <c r="F229" s="128"/>
      <c r="G229" s="128"/>
      <c r="H229" s="128"/>
      <c r="I229" s="129">
        <f t="shared" si="3"/>
        <v>1852</v>
      </c>
      <c r="K229" s="128"/>
    </row>
    <row r="230" spans="2:11" s="130" customFormat="1" x14ac:dyDescent="0.25">
      <c r="B230" s="128"/>
      <c r="C230" s="128"/>
      <c r="D230" s="128"/>
      <c r="E230" s="128"/>
      <c r="F230" s="128"/>
      <c r="G230" s="128"/>
      <c r="H230" s="128"/>
      <c r="I230" s="129">
        <f t="shared" si="3"/>
        <v>1851</v>
      </c>
      <c r="K230" s="128"/>
    </row>
    <row r="231" spans="2:11" s="130" customFormat="1" x14ac:dyDescent="0.25">
      <c r="B231" s="128"/>
      <c r="C231" s="128"/>
      <c r="D231" s="128"/>
      <c r="E231" s="128"/>
      <c r="F231" s="128"/>
      <c r="G231" s="128"/>
      <c r="H231" s="128"/>
      <c r="I231" s="129">
        <f t="shared" si="3"/>
        <v>1850</v>
      </c>
      <c r="K231" s="128"/>
    </row>
    <row r="232" spans="2:11" s="130" customFormat="1" x14ac:dyDescent="0.25">
      <c r="B232" s="128"/>
      <c r="C232" s="128"/>
      <c r="D232" s="128"/>
      <c r="E232" s="128"/>
      <c r="F232" s="128"/>
      <c r="G232" s="128"/>
      <c r="H232" s="128"/>
      <c r="I232" s="129">
        <f t="shared" si="3"/>
        <v>1849</v>
      </c>
      <c r="K232" s="128"/>
    </row>
    <row r="233" spans="2:11" s="130" customFormat="1" x14ac:dyDescent="0.25">
      <c r="B233" s="128"/>
      <c r="C233" s="128"/>
      <c r="D233" s="128"/>
      <c r="E233" s="128"/>
      <c r="F233" s="128"/>
      <c r="G233" s="128"/>
      <c r="H233" s="128"/>
      <c r="I233" s="129">
        <f t="shared" si="3"/>
        <v>1848</v>
      </c>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sheetData>
  <mergeCells count="4">
    <mergeCell ref="B5:B7"/>
    <mergeCell ref="B8:B10"/>
    <mergeCell ref="B13:B15"/>
    <mergeCell ref="B11:B12"/>
  </mergeCells>
  <phoneticPr fontId="0" type="noConversion"/>
  <dataValidations count="5">
    <dataValidation operator="greaterThanOrEqual" allowBlank="1" showInputMessage="1" showErrorMessage="1" promptTitle="Campo testo" prompt="Inserire la ragione sociale." sqref="B5 B8 B11 B13 D5:D15"/>
    <dataValidation type="whole" allowBlank="1" showInputMessage="1" showErrorMessage="1" error="Codice non valido" promptTitle="Campo testo" prompt="Inserire codice: es. Dir_01" sqref="C5:C15">
      <formula1>1</formula1>
      <formula2>999</formula2>
    </dataValidation>
    <dataValidation type="list" operator="greaterThanOrEqual" allowBlank="1" showInputMessage="1" showErrorMessage="1" prompt="Indicare se la partecipazione detenuta dall'amministrazione è di controllo ai sensi dell'art. 2359 c.c." sqref="G5:G15">
      <formula1>$H$64:$H$65</formula1>
    </dataValidation>
    <dataValidation type="decimal" allowBlank="1" showInputMessage="1" showErrorMessage="1" error="Inserire valori tra 0 e 100%, con decimali" promptTitle="Campo numerico" prompt="Inserire valori comprensivi di decimali." sqref="E5:E15">
      <formula1>0</formula1>
      <formula2>100</formula2>
    </dataValidation>
    <dataValidation operator="greaterThanOrEqual" allowBlank="1" showInputMessage="1" showErrorMessage="1" error="Inserire i valori con segno positivo" promptTitle="Campo descrittivo" prompt="Indicare la/le attività svolte." sqref="F5:F15"/>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topLeftCell="D1" zoomScaleNormal="100" zoomScaleSheetLayoutView="166" workbookViewId="0">
      <selection activeCell="J23" sqref="J23"/>
    </sheetView>
  </sheetViews>
  <sheetFormatPr defaultColWidth="21.85546875" defaultRowHeight="12.75" x14ac:dyDescent="0.2"/>
  <cols>
    <col min="1" max="1" width="0.5703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278</v>
      </c>
      <c r="C1" s="106"/>
      <c r="D1" s="106"/>
      <c r="E1" s="106"/>
      <c r="F1" s="106"/>
      <c r="G1" s="106"/>
      <c r="H1" s="105"/>
      <c r="I1" s="105"/>
    </row>
    <row r="2" spans="1:10" x14ac:dyDescent="0.2">
      <c r="A2" s="105"/>
      <c r="B2" s="48"/>
      <c r="C2" s="49"/>
      <c r="D2" s="49"/>
      <c r="E2" s="49"/>
      <c r="F2" s="49"/>
      <c r="G2" s="49"/>
      <c r="H2" s="50"/>
      <c r="I2" s="105"/>
    </row>
    <row r="3" spans="1:10" x14ac:dyDescent="0.2">
      <c r="A3" s="105"/>
      <c r="B3" s="52" t="s">
        <v>258</v>
      </c>
      <c r="C3" s="7"/>
      <c r="D3" s="55" t="s">
        <v>172</v>
      </c>
      <c r="E3" s="53"/>
      <c r="F3" s="53"/>
      <c r="G3" s="53"/>
      <c r="H3" s="50"/>
      <c r="I3" s="105"/>
      <c r="J3" s="54"/>
    </row>
    <row r="4" spans="1:10" x14ac:dyDescent="0.2">
      <c r="A4" s="105"/>
      <c r="B4" s="52"/>
      <c r="C4" s="10"/>
      <c r="D4" s="55" t="s">
        <v>260</v>
      </c>
      <c r="E4" s="12"/>
      <c r="F4" s="13"/>
      <c r="G4" s="14"/>
      <c r="H4" s="50"/>
      <c r="I4" s="105"/>
      <c r="J4" s="54"/>
    </row>
    <row r="5" spans="1:10" x14ac:dyDescent="0.2">
      <c r="A5" s="105"/>
      <c r="B5" s="52"/>
      <c r="C5" s="55"/>
      <c r="D5" s="55" t="s">
        <v>259</v>
      </c>
      <c r="E5" s="56"/>
      <c r="F5" s="56"/>
      <c r="G5" s="56"/>
      <c r="H5" s="57"/>
      <c r="I5" s="105"/>
      <c r="J5" s="54"/>
    </row>
    <row r="6" spans="1:10" s="173" customFormat="1" x14ac:dyDescent="0.2">
      <c r="A6" s="170"/>
      <c r="B6" s="19"/>
      <c r="C6" s="19"/>
      <c r="E6" s="56"/>
      <c r="F6" s="56"/>
      <c r="G6" s="56"/>
      <c r="H6" s="171"/>
      <c r="I6" s="170"/>
      <c r="J6" s="172"/>
    </row>
    <row r="7" spans="1:10" s="173" customFormat="1" x14ac:dyDescent="0.2">
      <c r="A7" s="170"/>
      <c r="B7" s="19"/>
      <c r="C7" s="191" t="s">
        <v>122</v>
      </c>
      <c r="D7" s="55" t="s">
        <v>265</v>
      </c>
      <c r="E7" s="56"/>
      <c r="F7" s="56"/>
      <c r="G7" s="56"/>
      <c r="H7" s="171"/>
      <c r="I7" s="170"/>
      <c r="J7" s="172"/>
    </row>
    <row r="8" spans="1:10" s="173" customFormat="1" x14ac:dyDescent="0.2">
      <c r="A8" s="170"/>
      <c r="B8" s="19"/>
      <c r="C8" s="191" t="s">
        <v>122</v>
      </c>
      <c r="D8" s="55" t="s">
        <v>272</v>
      </c>
      <c r="E8" s="56"/>
      <c r="F8" s="56"/>
      <c r="G8" s="56"/>
      <c r="H8" s="171"/>
      <c r="I8" s="170"/>
      <c r="J8" s="172"/>
    </row>
    <row r="9" spans="1:10" x14ac:dyDescent="0.2">
      <c r="A9" s="105"/>
      <c r="B9" s="52"/>
      <c r="C9" s="191" t="s">
        <v>122</v>
      </c>
      <c r="D9" s="55" t="s">
        <v>273</v>
      </c>
      <c r="E9" s="56"/>
      <c r="F9" s="56"/>
      <c r="G9" s="56"/>
      <c r="H9" s="57"/>
      <c r="I9" s="105"/>
      <c r="J9" s="54"/>
    </row>
    <row r="10" spans="1:10" s="105" customFormat="1" x14ac:dyDescent="0.2">
      <c r="B10" s="55"/>
      <c r="C10" s="191" t="s">
        <v>122</v>
      </c>
      <c r="D10" s="55" t="s">
        <v>271</v>
      </c>
      <c r="E10" s="56"/>
      <c r="F10" s="56"/>
      <c r="G10" s="56"/>
      <c r="H10" s="57"/>
      <c r="J10" s="54"/>
    </row>
    <row r="11" spans="1:10" s="173" customFormat="1" x14ac:dyDescent="0.2">
      <c r="A11" s="170"/>
      <c r="B11" s="19"/>
      <c r="C11" s="191" t="s">
        <v>122</v>
      </c>
      <c r="D11" s="55" t="s">
        <v>263</v>
      </c>
      <c r="E11" s="56"/>
      <c r="F11" s="56"/>
      <c r="G11" s="56"/>
      <c r="H11" s="171"/>
      <c r="I11" s="170"/>
      <c r="J11" s="172"/>
    </row>
    <row r="12" spans="1:10" x14ac:dyDescent="0.2">
      <c r="A12" s="105"/>
      <c r="B12" s="52"/>
      <c r="C12" s="191" t="s">
        <v>122</v>
      </c>
      <c r="D12" s="55" t="s">
        <v>266</v>
      </c>
      <c r="E12" s="56"/>
      <c r="F12" s="56"/>
      <c r="G12" s="56"/>
      <c r="H12" s="57"/>
      <c r="I12" s="105"/>
      <c r="J12" s="54"/>
    </row>
    <row r="13" spans="1:10" x14ac:dyDescent="0.2">
      <c r="A13" s="105"/>
      <c r="B13" s="52"/>
      <c r="C13" s="191" t="s">
        <v>122</v>
      </c>
      <c r="D13" s="55" t="s">
        <v>297</v>
      </c>
      <c r="E13" s="56"/>
      <c r="F13" s="56"/>
      <c r="G13" s="56"/>
      <c r="H13" s="57"/>
      <c r="I13" s="105"/>
      <c r="J13" s="54"/>
    </row>
    <row r="14" spans="1:10" x14ac:dyDescent="0.2">
      <c r="A14" s="105"/>
      <c r="B14" s="52"/>
      <c r="C14" s="191" t="s">
        <v>122</v>
      </c>
      <c r="D14" s="55" t="s">
        <v>243</v>
      </c>
      <c r="E14" s="56"/>
      <c r="F14" s="56"/>
      <c r="G14" s="56"/>
      <c r="H14" s="57"/>
      <c r="I14" s="105"/>
      <c r="J14" s="54"/>
    </row>
    <row r="15" spans="1:10" s="173" customFormat="1" x14ac:dyDescent="0.2">
      <c r="A15" s="170"/>
      <c r="B15" s="19"/>
      <c r="C15" s="191" t="s">
        <v>122</v>
      </c>
      <c r="D15" s="55" t="s">
        <v>244</v>
      </c>
      <c r="E15" s="56"/>
      <c r="F15" s="56"/>
      <c r="G15" s="56"/>
      <c r="H15" s="171"/>
      <c r="I15" s="170"/>
      <c r="J15" s="172"/>
    </row>
    <row r="16" spans="1:10" s="173" customFormat="1" x14ac:dyDescent="0.2">
      <c r="A16" s="170"/>
      <c r="B16" s="19"/>
      <c r="C16" s="191" t="s">
        <v>122</v>
      </c>
      <c r="D16" s="55" t="s">
        <v>267</v>
      </c>
      <c r="E16" s="56"/>
      <c r="F16" s="56"/>
      <c r="G16" s="56"/>
      <c r="H16" s="171"/>
      <c r="I16" s="170"/>
      <c r="J16" s="172"/>
    </row>
    <row r="17" spans="1:10" x14ac:dyDescent="0.2">
      <c r="A17" s="105"/>
      <c r="B17" s="52"/>
      <c r="C17" s="191" t="s">
        <v>122</v>
      </c>
      <c r="D17" s="55" t="s">
        <v>245</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261</v>
      </c>
      <c r="C19" s="7"/>
      <c r="D19" s="55" t="s">
        <v>173</v>
      </c>
      <c r="E19" s="56"/>
      <c r="F19" s="56"/>
      <c r="G19" s="56"/>
      <c r="H19" s="57"/>
      <c r="I19" s="105"/>
      <c r="J19" s="54"/>
    </row>
    <row r="20" spans="1:10" x14ac:dyDescent="0.2">
      <c r="A20" s="105"/>
      <c r="B20" s="52"/>
      <c r="D20" s="55" t="s">
        <v>260</v>
      </c>
      <c r="E20" s="56"/>
      <c r="F20" s="56"/>
      <c r="G20" s="56"/>
      <c r="H20" s="57"/>
      <c r="I20" s="105"/>
      <c r="J20" s="54"/>
    </row>
    <row r="21" spans="1:10" x14ac:dyDescent="0.2">
      <c r="A21" s="105"/>
      <c r="B21" s="52"/>
      <c r="D21" s="55" t="s">
        <v>259</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191" t="s">
        <v>122</v>
      </c>
      <c r="D23" s="55" t="s">
        <v>265</v>
      </c>
      <c r="E23" s="56"/>
      <c r="F23" s="56"/>
      <c r="G23" s="56"/>
      <c r="H23" s="57"/>
      <c r="I23" s="105"/>
      <c r="J23" s="54"/>
    </row>
    <row r="24" spans="1:10" x14ac:dyDescent="0.2">
      <c r="A24" s="105"/>
      <c r="B24" s="52"/>
      <c r="C24" s="191" t="s">
        <v>122</v>
      </c>
      <c r="D24" s="55" t="s">
        <v>272</v>
      </c>
      <c r="E24" s="56"/>
      <c r="F24" s="56"/>
      <c r="G24" s="56"/>
      <c r="H24" s="57"/>
      <c r="I24" s="105"/>
      <c r="J24" s="54"/>
    </row>
    <row r="25" spans="1:10" x14ac:dyDescent="0.2">
      <c r="A25" s="105"/>
      <c r="B25" s="52"/>
      <c r="C25" s="191" t="s">
        <v>122</v>
      </c>
      <c r="D25" s="55" t="s">
        <v>273</v>
      </c>
      <c r="E25" s="56"/>
      <c r="F25" s="56"/>
      <c r="G25" s="56"/>
      <c r="H25" s="57"/>
      <c r="I25" s="105"/>
      <c r="J25" s="54"/>
    </row>
    <row r="26" spans="1:10" x14ac:dyDescent="0.2">
      <c r="A26" s="105"/>
      <c r="B26" s="52"/>
      <c r="C26" s="191" t="s">
        <v>122</v>
      </c>
      <c r="D26" s="55" t="s">
        <v>271</v>
      </c>
      <c r="E26" s="56"/>
      <c r="F26" s="56"/>
      <c r="G26" s="56"/>
      <c r="H26" s="57"/>
      <c r="I26" s="105"/>
      <c r="J26" s="54"/>
    </row>
    <row r="27" spans="1:10" x14ac:dyDescent="0.2">
      <c r="A27" s="105"/>
      <c r="B27" s="52"/>
      <c r="C27" s="191" t="s">
        <v>122</v>
      </c>
      <c r="D27" s="55" t="s">
        <v>263</v>
      </c>
      <c r="E27" s="56"/>
      <c r="F27" s="56"/>
      <c r="G27" s="56"/>
      <c r="H27" s="57"/>
      <c r="I27" s="105"/>
      <c r="J27" s="54"/>
    </row>
    <row r="28" spans="1:10" x14ac:dyDescent="0.2">
      <c r="A28" s="105"/>
      <c r="B28" s="52"/>
      <c r="C28" s="191" t="s">
        <v>122</v>
      </c>
      <c r="D28" s="55" t="s">
        <v>266</v>
      </c>
      <c r="E28" s="56"/>
      <c r="F28" s="56"/>
      <c r="G28" s="56"/>
      <c r="H28" s="57"/>
      <c r="I28" s="105"/>
      <c r="J28" s="54"/>
    </row>
    <row r="29" spans="1:10" x14ac:dyDescent="0.2">
      <c r="A29" s="105"/>
      <c r="B29" s="52"/>
      <c r="C29" s="191" t="s">
        <v>122</v>
      </c>
      <c r="D29" s="55" t="s">
        <v>298</v>
      </c>
      <c r="E29" s="56"/>
      <c r="F29" s="56"/>
      <c r="G29" s="56"/>
      <c r="H29" s="57"/>
      <c r="I29" s="105"/>
      <c r="J29" s="54"/>
    </row>
    <row r="30" spans="1:10" x14ac:dyDescent="0.2">
      <c r="A30" s="105"/>
      <c r="B30" s="52"/>
      <c r="C30" s="191" t="s">
        <v>122</v>
      </c>
      <c r="D30" s="55" t="s">
        <v>243</v>
      </c>
      <c r="E30" s="56"/>
      <c r="F30" s="56"/>
      <c r="G30" s="56"/>
      <c r="H30" s="57"/>
      <c r="I30" s="105"/>
      <c r="J30" s="54"/>
    </row>
    <row r="31" spans="1:10" x14ac:dyDescent="0.2">
      <c r="A31" s="105"/>
      <c r="B31" s="52"/>
      <c r="C31" s="191" t="s">
        <v>122</v>
      </c>
      <c r="D31" s="55" t="s">
        <v>244</v>
      </c>
      <c r="E31" s="56"/>
      <c r="F31" s="56"/>
      <c r="G31" s="56"/>
      <c r="H31" s="57"/>
      <c r="I31" s="105"/>
      <c r="J31" s="54"/>
    </row>
    <row r="32" spans="1:10" x14ac:dyDescent="0.2">
      <c r="A32" s="105"/>
      <c r="B32" s="52"/>
      <c r="C32" s="191" t="s">
        <v>122</v>
      </c>
      <c r="D32" s="55" t="s">
        <v>267</v>
      </c>
      <c r="E32" s="56"/>
      <c r="F32" s="56"/>
      <c r="G32" s="56"/>
      <c r="H32" s="57"/>
      <c r="I32" s="105"/>
      <c r="J32" s="54"/>
    </row>
    <row r="33" spans="1:10" x14ac:dyDescent="0.2">
      <c r="A33" s="105"/>
      <c r="B33" s="52"/>
      <c r="C33" s="191" t="s">
        <v>122</v>
      </c>
      <c r="D33" s="55" t="s">
        <v>245</v>
      </c>
      <c r="E33" s="56"/>
      <c r="F33" s="56"/>
      <c r="G33" s="56"/>
      <c r="H33" s="57"/>
      <c r="I33" s="105"/>
      <c r="J33" s="54"/>
    </row>
    <row r="34" spans="1:10" x14ac:dyDescent="0.2">
      <c r="A34" s="105"/>
      <c r="B34" s="174"/>
      <c r="C34" s="106"/>
      <c r="D34" s="55"/>
      <c r="E34" s="56"/>
      <c r="F34" s="56"/>
      <c r="G34" s="56"/>
      <c r="H34" s="57"/>
      <c r="I34" s="105"/>
      <c r="J34" s="54"/>
    </row>
    <row r="35" spans="1:10" x14ac:dyDescent="0.2">
      <c r="A35" s="105"/>
      <c r="B35" s="52" t="s">
        <v>264</v>
      </c>
      <c r="C35" s="19"/>
      <c r="D35" s="55" t="s">
        <v>174</v>
      </c>
      <c r="E35" s="56"/>
      <c r="F35" s="56"/>
      <c r="G35" s="56"/>
      <c r="H35" s="57"/>
      <c r="I35" s="105"/>
      <c r="J35" s="54"/>
    </row>
    <row r="36" spans="1:10" x14ac:dyDescent="0.2">
      <c r="A36" s="105"/>
      <c r="B36" s="174"/>
      <c r="C36" s="19"/>
      <c r="D36" s="55" t="s">
        <v>260</v>
      </c>
      <c r="E36" s="56"/>
      <c r="F36" s="56"/>
      <c r="G36" s="56"/>
      <c r="H36" s="57"/>
      <c r="I36" s="105"/>
      <c r="J36" s="54"/>
    </row>
    <row r="37" spans="1:10" x14ac:dyDescent="0.2">
      <c r="A37" s="105"/>
      <c r="B37" s="175"/>
      <c r="C37" s="175"/>
      <c r="D37" s="55" t="s">
        <v>259</v>
      </c>
      <c r="E37" s="175"/>
      <c r="F37" s="175"/>
      <c r="G37" s="175"/>
      <c r="H37" s="57"/>
      <c r="I37" s="105"/>
      <c r="J37" s="54"/>
    </row>
    <row r="38" spans="1:10" x14ac:dyDescent="0.2">
      <c r="A38" s="105"/>
      <c r="B38" s="52"/>
      <c r="C38" s="55"/>
      <c r="D38" s="55"/>
      <c r="E38" s="55"/>
      <c r="F38" s="55"/>
      <c r="G38" s="55"/>
      <c r="H38" s="57"/>
      <c r="I38" s="105"/>
      <c r="J38" s="54"/>
    </row>
    <row r="39" spans="1:10" x14ac:dyDescent="0.2">
      <c r="A39" s="105"/>
      <c r="B39" s="52"/>
      <c r="C39" s="191" t="s">
        <v>122</v>
      </c>
      <c r="D39" s="55" t="s">
        <v>268</v>
      </c>
      <c r="E39" s="55"/>
      <c r="F39" s="55"/>
      <c r="G39" s="55"/>
      <c r="H39" s="57"/>
      <c r="I39" s="105"/>
      <c r="J39" s="54"/>
    </row>
    <row r="40" spans="1:10" x14ac:dyDescent="0.2">
      <c r="A40" s="105"/>
      <c r="B40" s="52"/>
      <c r="C40" s="191" t="s">
        <v>122</v>
      </c>
      <c r="D40" s="55" t="s">
        <v>269</v>
      </c>
      <c r="E40" s="62"/>
      <c r="F40" s="62"/>
      <c r="G40" s="62"/>
      <c r="H40" s="57"/>
      <c r="I40" s="105"/>
      <c r="J40" s="54"/>
    </row>
    <row r="41" spans="1:10" x14ac:dyDescent="0.2">
      <c r="A41" s="105"/>
      <c r="B41" s="52"/>
      <c r="C41" s="191" t="s">
        <v>122</v>
      </c>
      <c r="D41" s="55" t="s">
        <v>262</v>
      </c>
      <c r="E41" s="55"/>
      <c r="F41" s="63"/>
      <c r="G41" s="55"/>
      <c r="H41" s="57"/>
      <c r="I41" s="105"/>
      <c r="J41" s="54"/>
    </row>
    <row r="42" spans="1:10" x14ac:dyDescent="0.2">
      <c r="A42" s="105"/>
      <c r="B42" s="52"/>
      <c r="C42" s="191"/>
      <c r="D42" s="106" t="s">
        <v>275</v>
      </c>
      <c r="E42" s="55"/>
      <c r="F42" s="62"/>
      <c r="G42" s="62"/>
      <c r="H42" s="57"/>
      <c r="I42" s="105"/>
      <c r="J42" s="54"/>
    </row>
    <row r="43" spans="1:10" x14ac:dyDescent="0.2">
      <c r="A43" s="105"/>
      <c r="B43" s="52"/>
      <c r="C43" s="191" t="s">
        <v>122</v>
      </c>
      <c r="D43" s="55" t="s">
        <v>276</v>
      </c>
      <c r="E43" s="62"/>
      <c r="F43" s="62"/>
      <c r="G43" s="62"/>
      <c r="H43" s="57"/>
      <c r="I43" s="105"/>
      <c r="J43" s="54"/>
    </row>
    <row r="44" spans="1:10" x14ac:dyDescent="0.2">
      <c r="A44" s="105"/>
      <c r="B44" s="52"/>
      <c r="C44" s="191" t="s">
        <v>122</v>
      </c>
      <c r="D44" s="55" t="s">
        <v>277</v>
      </c>
      <c r="E44" s="66"/>
      <c r="F44" s="66"/>
      <c r="G44" s="66"/>
      <c r="H44" s="59"/>
      <c r="I44" s="105"/>
      <c r="J44" s="105"/>
    </row>
    <row r="45" spans="1:10" x14ac:dyDescent="0.2">
      <c r="A45" s="105"/>
      <c r="B45" s="52"/>
      <c r="C45" s="191"/>
      <c r="D45" s="55" t="s">
        <v>279</v>
      </c>
      <c r="E45" s="66"/>
      <c r="F45" s="66"/>
      <c r="G45" s="66"/>
      <c r="H45" s="59"/>
      <c r="I45" s="105"/>
      <c r="J45" s="105"/>
    </row>
    <row r="46" spans="1:10" s="47" customFormat="1" x14ac:dyDescent="0.2">
      <c r="A46" s="105"/>
      <c r="B46" s="105"/>
      <c r="C46" s="191" t="s">
        <v>122</v>
      </c>
      <c r="D46" s="55" t="s">
        <v>245</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honeticPr fontId="0" type="noConversion"/>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33</vt:i4>
      </vt:variant>
      <vt:variant>
        <vt:lpstr>Intervalli denominati</vt:lpstr>
      </vt:variant>
      <vt:variant>
        <vt:i4>33</vt:i4>
      </vt:variant>
    </vt:vector>
  </HeadingPairs>
  <TitlesOfParts>
    <vt:vector size="66" baseType="lpstr">
      <vt:lpstr>Cover</vt:lpstr>
      <vt:lpstr>INDICE</vt:lpstr>
      <vt:lpstr>01_Scheda_anagrafica</vt:lpstr>
      <vt:lpstr>02.01_Ricognizione_Dirette</vt:lpstr>
      <vt:lpstr>02.02_Ricognizione_Indirette</vt:lpstr>
      <vt:lpstr>02.03_Grafico_Relazioni</vt:lpstr>
      <vt:lpstr>03.01_Finalità_Autobren</vt:lpstr>
      <vt:lpstr>03.01_Agenzia_Mobilità</vt:lpstr>
      <vt:lpstr>03.01_Aeroporto</vt:lpstr>
      <vt:lpstr>03.01_CRPA</vt:lpstr>
      <vt:lpstr>03.01_ GAL</vt:lpstr>
      <vt:lpstr>03.01_ Lepida</vt:lpstr>
      <vt:lpstr>03.01_ Montefalcone</vt:lpstr>
      <vt:lpstr>03.01_ REF</vt:lpstr>
      <vt:lpstr>03.01_ REI</vt:lpstr>
      <vt:lpstr>03.01_ CONSORZIO_ANTINCENDIO</vt:lpstr>
      <vt:lpstr>03.01_DINAMICA_SCRL </vt:lpstr>
      <vt:lpstr>03.02_Condizioni_Autobrennero</vt:lpstr>
      <vt:lpstr>03.02_Condizioni_Agenzia_M.</vt:lpstr>
      <vt:lpstr>03.02_Condizioni_Aeroporto</vt:lpstr>
      <vt:lpstr>03.02_Condizioni_Crpa</vt:lpstr>
      <vt:lpstr>03.02_Condizioni_GAL</vt:lpstr>
      <vt:lpstr>03.02_Condizioni_Lepida</vt:lpstr>
      <vt:lpstr>03.02_Condizioni_Montefalcone</vt:lpstr>
      <vt:lpstr>03.02_Condizioni_REF</vt:lpstr>
      <vt:lpstr>03.02_Condizioni_REI</vt:lpstr>
      <vt:lpstr>03.02_CONSORZIO_ANTINCENDIO</vt:lpstr>
      <vt:lpstr>03.02_DINAMICA_SCRL</vt:lpstr>
      <vt:lpstr>04_Mantenimento</vt:lpstr>
      <vt:lpstr>05.03_Az_Liquid_R.E.F. Srl</vt:lpstr>
      <vt:lpstr>05.03_Az_Liquid_R.E.I. Scrl</vt:lpstr>
      <vt:lpstr>05.05_Riepilogo</vt:lpstr>
      <vt:lpstr>06._Elenco_motivazioni</vt:lpstr>
      <vt:lpstr>'01_Scheda_anagrafica'!Area_stampa</vt:lpstr>
      <vt:lpstr>'02.01_Ricognizione_Dirette'!Area_stampa</vt:lpstr>
      <vt:lpstr>'02.02_Ricognizione_Indirette'!Area_stampa</vt:lpstr>
      <vt:lpstr>'02.03_Grafico_Relazioni'!Area_stampa</vt:lpstr>
      <vt:lpstr>'03.01_ CONSORZIO_ANTINCENDIO'!Area_stampa</vt:lpstr>
      <vt:lpstr>'03.01_ GAL'!Area_stampa</vt:lpstr>
      <vt:lpstr>'03.01_ Lepida'!Area_stampa</vt:lpstr>
      <vt:lpstr>'03.01_ Montefalcone'!Area_stampa</vt:lpstr>
      <vt:lpstr>'03.01_ REF'!Area_stampa</vt:lpstr>
      <vt:lpstr>'03.01_ REI'!Area_stampa</vt:lpstr>
      <vt:lpstr>'03.01_Aeroporto'!Area_stampa</vt:lpstr>
      <vt:lpstr>'03.01_Agenzia_Mobilità'!Area_stampa</vt:lpstr>
      <vt:lpstr>'03.01_CRPA'!Area_stampa</vt:lpstr>
      <vt:lpstr>'03.01_DINAMICA_SCRL '!Area_stampa</vt:lpstr>
      <vt:lpstr>'03.01_Finalità_Autobren'!Area_stampa</vt:lpstr>
      <vt:lpstr>'03.02_Condizioni_Aeroporto'!Area_stampa</vt:lpstr>
      <vt:lpstr>'03.02_Condizioni_Agenzia_M.'!Area_stampa</vt:lpstr>
      <vt:lpstr>'03.02_Condizioni_Autobrennero'!Area_stampa</vt:lpstr>
      <vt:lpstr>'03.02_Condizioni_Crpa'!Area_stampa</vt:lpstr>
      <vt:lpstr>'03.02_Condizioni_GAL'!Area_stampa</vt:lpstr>
      <vt:lpstr>'03.02_Condizioni_Lepida'!Area_stampa</vt:lpstr>
      <vt:lpstr>'03.02_Condizioni_Montefalcone'!Area_stampa</vt:lpstr>
      <vt:lpstr>'03.02_Condizioni_REF'!Area_stampa</vt:lpstr>
      <vt:lpstr>'03.02_Condizioni_REI'!Area_stampa</vt:lpstr>
      <vt:lpstr>'03.02_CONSORZIO_ANTINCENDIO'!Area_stampa</vt:lpstr>
      <vt:lpstr>'03.02_DINAMICA_SCRL'!Area_stampa</vt:lpstr>
      <vt:lpstr>'04_Mantenimento'!Area_stampa</vt:lpstr>
      <vt:lpstr>'05.03_Az_Liquid_R.E.F. Srl'!Area_stampa</vt:lpstr>
      <vt:lpstr>'05.03_Az_Liquid_R.E.I. Scrl'!Area_stampa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Claudia Del Rio</cp:lastModifiedBy>
  <cp:lastPrinted>2022-11-09T08:10:56Z</cp:lastPrinted>
  <dcterms:created xsi:type="dcterms:W3CDTF">2013-11-19T10:13:37Z</dcterms:created>
  <dcterms:modified xsi:type="dcterms:W3CDTF">2022-11-15T15:52:44Z</dcterms:modified>
</cp:coreProperties>
</file>