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480" yWindow="310" windowWidth="10320" windowHeight="6190" tabRatio="854" firstSheet="3" activeTab="5"/>
  </bookViews>
  <sheets>
    <sheet name="SOMMARIO" sheetId="2" r:id="rId1"/>
    <sheet name="OPZIONE VERDE" sheetId="3" r:id="rId2"/>
    <sheet name="BASI D'ASTA e PERDITE DI RETE" sheetId="5" r:id="rId3"/>
    <sheet name="DELIVERY e PRODOTTO FISSO" sheetId="6" r:id="rId4"/>
    <sheet name="FASCE ORARIE" sheetId="8" r:id="rId5"/>
    <sheet name="Lotto 1" sheetId="18" r:id="rId6"/>
    <sheet name="Lotto 2" sheetId="19" r:id="rId7"/>
    <sheet name="Lotto 3" sheetId="20" r:id="rId8"/>
    <sheet name="Lotto 4" sheetId="17" r:id="rId9"/>
    <sheet name="Lotto 5" sheetId="12" r:id="rId10"/>
    <sheet name="Lotto 6" sheetId="21" r:id="rId11"/>
    <sheet name="Lotto 7" sheetId="14" r:id="rId12"/>
    <sheet name="Lotto 8" sheetId="15" r:id="rId13"/>
    <sheet name="Lotto 9" sheetId="16" r:id="rId14"/>
    <sheet name="Lotto10" sheetId="13" r:id="rId15"/>
    <sheet name="Lotto 11" sheetId="22" r:id="rId16"/>
    <sheet name="Lotto 12" sheetId="23" r:id="rId17"/>
    <sheet name="Lotto13" sheetId="9" r:id="rId18"/>
    <sheet name="Lotto 14" sheetId="24" r:id="rId19"/>
    <sheet name="Lotto 15" sheetId="25" r:id="rId20"/>
    <sheet name="Lotto16" sheetId="10" r:id="rId21"/>
    <sheet name="Lotto17" sheetId="11" r:id="rId22"/>
  </sheets>
  <calcPr calcId="162913"/>
</workbook>
</file>

<file path=xl/calcChain.xml><?xml version="1.0" encoding="utf-8"?>
<calcChain xmlns="http://schemas.openxmlformats.org/spreadsheetml/2006/main">
  <c r="N31" i="19" l="1"/>
  <c r="O31" i="19"/>
  <c r="P31" i="19"/>
  <c r="Q31" i="19"/>
  <c r="R31" i="19"/>
  <c r="S31" i="19"/>
  <c r="T31" i="19"/>
  <c r="U31" i="19"/>
  <c r="V31" i="19"/>
  <c r="W31" i="19"/>
  <c r="X31" i="19"/>
  <c r="Y31" i="19"/>
  <c r="Z31" i="19"/>
  <c r="N32" i="19"/>
  <c r="O32" i="19"/>
  <c r="P32" i="19"/>
  <c r="Q32" i="19"/>
  <c r="R32" i="19"/>
  <c r="S32" i="19"/>
  <c r="T32" i="19"/>
  <c r="U32" i="19"/>
  <c r="V32" i="19"/>
  <c r="W32" i="19"/>
  <c r="X32" i="19"/>
  <c r="Y32" i="19"/>
  <c r="Z32" i="19"/>
  <c r="N33" i="19"/>
  <c r="O33" i="19"/>
  <c r="P33" i="19"/>
  <c r="Q33" i="19"/>
  <c r="R33" i="19"/>
  <c r="S33" i="19"/>
  <c r="T33" i="19"/>
  <c r="U33" i="19"/>
  <c r="V33" i="19"/>
  <c r="W33" i="19"/>
  <c r="X33" i="19"/>
  <c r="Y33" i="19"/>
  <c r="Z33" i="19"/>
  <c r="N34" i="19"/>
  <c r="O34" i="19"/>
  <c r="P34" i="19"/>
  <c r="Q34" i="19"/>
  <c r="R34" i="19"/>
  <c r="S34" i="19"/>
  <c r="T34" i="19"/>
  <c r="U34" i="19"/>
  <c r="V34" i="19"/>
  <c r="W34" i="19"/>
  <c r="X34" i="19"/>
  <c r="Y34" i="19"/>
  <c r="Z34" i="19"/>
  <c r="N31" i="20"/>
  <c r="O31" i="20"/>
  <c r="P31" i="20"/>
  <c r="Q31" i="20"/>
  <c r="R31" i="20"/>
  <c r="S31" i="20"/>
  <c r="T31" i="20"/>
  <c r="U31" i="20"/>
  <c r="V31" i="20"/>
  <c r="W31" i="20"/>
  <c r="X31" i="20"/>
  <c r="Y31" i="20"/>
  <c r="Z31" i="20"/>
  <c r="N32" i="20"/>
  <c r="O32" i="20"/>
  <c r="P32" i="20"/>
  <c r="Q32" i="20"/>
  <c r="R32" i="20"/>
  <c r="S32" i="20"/>
  <c r="T32" i="20"/>
  <c r="U32" i="20"/>
  <c r="V32" i="20"/>
  <c r="W32" i="20"/>
  <c r="X32" i="20"/>
  <c r="Y32" i="20"/>
  <c r="Z32" i="20"/>
  <c r="N33" i="20"/>
  <c r="O33" i="20"/>
  <c r="P33" i="20"/>
  <c r="Q33" i="20"/>
  <c r="R33" i="20"/>
  <c r="S33" i="20"/>
  <c r="T33" i="20"/>
  <c r="U33" i="20"/>
  <c r="V33" i="20"/>
  <c r="W33" i="20"/>
  <c r="X33" i="20"/>
  <c r="Y33" i="20"/>
  <c r="Z33" i="20"/>
  <c r="N34" i="20"/>
  <c r="O34" i="20"/>
  <c r="P34" i="20"/>
  <c r="Q34" i="20"/>
  <c r="R34" i="20"/>
  <c r="S34" i="20"/>
  <c r="T34" i="20"/>
  <c r="U34" i="20"/>
  <c r="V34" i="20"/>
  <c r="W34" i="20"/>
  <c r="X34" i="20"/>
  <c r="Y34" i="20"/>
  <c r="Z34" i="20"/>
  <c r="N31" i="17"/>
  <c r="O31" i="17"/>
  <c r="P31" i="17"/>
  <c r="Q31" i="17"/>
  <c r="R31" i="17"/>
  <c r="S31" i="17"/>
  <c r="T31" i="17"/>
  <c r="U31" i="17"/>
  <c r="V31" i="17"/>
  <c r="W31" i="17"/>
  <c r="X31" i="17"/>
  <c r="Y31" i="17"/>
  <c r="Z31" i="17"/>
  <c r="N32" i="17"/>
  <c r="O32" i="17"/>
  <c r="P32" i="17"/>
  <c r="Q32" i="17"/>
  <c r="R32" i="17"/>
  <c r="S32" i="17"/>
  <c r="T32" i="17"/>
  <c r="U32" i="17"/>
  <c r="V32" i="17"/>
  <c r="W32" i="17"/>
  <c r="X32" i="17"/>
  <c r="Y32" i="17"/>
  <c r="Z32" i="17"/>
  <c r="N33" i="17"/>
  <c r="O33" i="17"/>
  <c r="P33" i="17"/>
  <c r="Q33" i="17"/>
  <c r="R33" i="17"/>
  <c r="S33" i="17"/>
  <c r="T33" i="17"/>
  <c r="U33" i="17"/>
  <c r="V33" i="17"/>
  <c r="W33" i="17"/>
  <c r="X33" i="17"/>
  <c r="Y33" i="17"/>
  <c r="Z33" i="17"/>
  <c r="N34" i="17"/>
  <c r="O34" i="17"/>
  <c r="P34" i="17"/>
  <c r="Q34" i="17"/>
  <c r="R34" i="17"/>
  <c r="S34" i="17"/>
  <c r="T34" i="17"/>
  <c r="U34" i="17"/>
  <c r="V34" i="17"/>
  <c r="W34" i="17"/>
  <c r="X34" i="17"/>
  <c r="Y34" i="17"/>
  <c r="Z34" i="17"/>
  <c r="N31" i="12"/>
  <c r="O31" i="12"/>
  <c r="P31" i="12"/>
  <c r="Q31" i="12"/>
  <c r="R31" i="12"/>
  <c r="S31" i="12"/>
  <c r="T31" i="12"/>
  <c r="U31" i="12"/>
  <c r="V31" i="12"/>
  <c r="W31" i="12"/>
  <c r="X31" i="12"/>
  <c r="Y31" i="12"/>
  <c r="Z31" i="12"/>
  <c r="N32" i="12"/>
  <c r="O32" i="12"/>
  <c r="P32" i="12"/>
  <c r="Q32" i="12"/>
  <c r="R32" i="12"/>
  <c r="S32" i="12"/>
  <c r="T32" i="12"/>
  <c r="U32" i="12"/>
  <c r="V32" i="12"/>
  <c r="W32" i="12"/>
  <c r="X32" i="12"/>
  <c r="Y32" i="12"/>
  <c r="Z32" i="12"/>
  <c r="N33" i="12"/>
  <c r="O33" i="12"/>
  <c r="P33" i="12"/>
  <c r="Q33" i="12"/>
  <c r="R33" i="12"/>
  <c r="S33" i="12"/>
  <c r="T33" i="12"/>
  <c r="U33" i="12"/>
  <c r="V33" i="12"/>
  <c r="W33" i="12"/>
  <c r="X33" i="12"/>
  <c r="Y33" i="12"/>
  <c r="Z33" i="12"/>
  <c r="N34" i="12"/>
  <c r="O34" i="12"/>
  <c r="P34" i="12"/>
  <c r="Q34" i="12"/>
  <c r="R34" i="12"/>
  <c r="S34" i="12"/>
  <c r="T34" i="12"/>
  <c r="U34" i="12"/>
  <c r="V34" i="12"/>
  <c r="W34" i="12"/>
  <c r="X34" i="12"/>
  <c r="Y34" i="12"/>
  <c r="Z34" i="12"/>
  <c r="N31" i="21"/>
  <c r="O31" i="21"/>
  <c r="P31" i="21"/>
  <c r="Q31" i="21"/>
  <c r="R31" i="21"/>
  <c r="S31" i="21"/>
  <c r="T31" i="21"/>
  <c r="U31" i="21"/>
  <c r="V31" i="21"/>
  <c r="W31" i="21"/>
  <c r="X31" i="21"/>
  <c r="Y31" i="21"/>
  <c r="Z31" i="21"/>
  <c r="N32" i="21"/>
  <c r="O32" i="21"/>
  <c r="P32" i="21"/>
  <c r="Q32" i="21"/>
  <c r="R32" i="21"/>
  <c r="S32" i="21"/>
  <c r="T32" i="21"/>
  <c r="U32" i="21"/>
  <c r="V32" i="21"/>
  <c r="W32" i="21"/>
  <c r="X32" i="21"/>
  <c r="Y32" i="21"/>
  <c r="Z32" i="21"/>
  <c r="N33" i="21"/>
  <c r="O33" i="21"/>
  <c r="P33" i="21"/>
  <c r="Q33" i="21"/>
  <c r="R33" i="21"/>
  <c r="S33" i="21"/>
  <c r="T33" i="21"/>
  <c r="U33" i="21"/>
  <c r="V33" i="21"/>
  <c r="W33" i="21"/>
  <c r="X33" i="21"/>
  <c r="Y33" i="21"/>
  <c r="Z33" i="21"/>
  <c r="N34" i="21"/>
  <c r="O34" i="21"/>
  <c r="P34" i="21"/>
  <c r="Q34" i="21"/>
  <c r="R34" i="21"/>
  <c r="S34" i="21"/>
  <c r="T34" i="21"/>
  <c r="U34" i="21"/>
  <c r="V34" i="21"/>
  <c r="W34" i="21"/>
  <c r="X34" i="21"/>
  <c r="Y34" i="21"/>
  <c r="Z34" i="21"/>
  <c r="N31" i="14"/>
  <c r="O31" i="14"/>
  <c r="P31" i="14"/>
  <c r="Q31" i="14"/>
  <c r="R31" i="14"/>
  <c r="S31" i="14"/>
  <c r="T31" i="14"/>
  <c r="U31" i="14"/>
  <c r="V31" i="14"/>
  <c r="W31" i="14"/>
  <c r="X31" i="14"/>
  <c r="Y31" i="14"/>
  <c r="Z31" i="14"/>
  <c r="N32" i="14"/>
  <c r="O32" i="14"/>
  <c r="P32" i="14"/>
  <c r="Q32" i="14"/>
  <c r="R32" i="14"/>
  <c r="S32" i="14"/>
  <c r="T32" i="14"/>
  <c r="U32" i="14"/>
  <c r="V32" i="14"/>
  <c r="W32" i="14"/>
  <c r="X32" i="14"/>
  <c r="Y32" i="14"/>
  <c r="Z32" i="14"/>
  <c r="N33" i="14"/>
  <c r="O33" i="14"/>
  <c r="P33" i="14"/>
  <c r="Q33" i="14"/>
  <c r="R33" i="14"/>
  <c r="S33" i="14"/>
  <c r="T33" i="14"/>
  <c r="U33" i="14"/>
  <c r="V33" i="14"/>
  <c r="W33" i="14"/>
  <c r="X33" i="14"/>
  <c r="Y33" i="14"/>
  <c r="Z33" i="14"/>
  <c r="N34" i="14"/>
  <c r="O34" i="14"/>
  <c r="P34" i="14"/>
  <c r="Q34" i="14"/>
  <c r="R34" i="14"/>
  <c r="S34" i="14"/>
  <c r="T34" i="14"/>
  <c r="U34" i="14"/>
  <c r="V34" i="14"/>
  <c r="W34" i="14"/>
  <c r="X34" i="14"/>
  <c r="Y34" i="14"/>
  <c r="Z34" i="14"/>
  <c r="N31" i="15"/>
  <c r="O31" i="15"/>
  <c r="P31" i="15"/>
  <c r="Q31" i="15"/>
  <c r="R31" i="15"/>
  <c r="S31" i="15"/>
  <c r="T31" i="15"/>
  <c r="U31" i="15"/>
  <c r="V31" i="15"/>
  <c r="W31" i="15"/>
  <c r="X31" i="15"/>
  <c r="Y31" i="15"/>
  <c r="Z31" i="15"/>
  <c r="N32" i="15"/>
  <c r="O32" i="15"/>
  <c r="P32" i="15"/>
  <c r="Q32" i="15"/>
  <c r="R32" i="15"/>
  <c r="S32" i="15"/>
  <c r="T32" i="15"/>
  <c r="U32" i="15"/>
  <c r="V32" i="15"/>
  <c r="W32" i="15"/>
  <c r="X32" i="15"/>
  <c r="Y32" i="15"/>
  <c r="Z32" i="15"/>
  <c r="N33" i="15"/>
  <c r="O33" i="15"/>
  <c r="P33" i="15"/>
  <c r="Q33" i="15"/>
  <c r="R33" i="15"/>
  <c r="S33" i="15"/>
  <c r="T33" i="15"/>
  <c r="U33" i="15"/>
  <c r="V33" i="15"/>
  <c r="W33" i="15"/>
  <c r="X33" i="15"/>
  <c r="Y33" i="15"/>
  <c r="Z33" i="15"/>
  <c r="N34" i="15"/>
  <c r="O34" i="15"/>
  <c r="P34" i="15"/>
  <c r="Q34" i="15"/>
  <c r="R34" i="15"/>
  <c r="S34" i="15"/>
  <c r="T34" i="15"/>
  <c r="U34" i="15"/>
  <c r="V34" i="15"/>
  <c r="W34" i="15"/>
  <c r="X34" i="15"/>
  <c r="Y34" i="15"/>
  <c r="Z34" i="15"/>
  <c r="N31" i="16"/>
  <c r="O31" i="16"/>
  <c r="P31" i="16"/>
  <c r="Q31" i="16"/>
  <c r="R31" i="16"/>
  <c r="S31" i="16"/>
  <c r="T31" i="16"/>
  <c r="U31" i="16"/>
  <c r="V31" i="16"/>
  <c r="W31" i="16"/>
  <c r="X31" i="16"/>
  <c r="Y31" i="16"/>
  <c r="Z31" i="16"/>
  <c r="N32" i="16"/>
  <c r="O32" i="16"/>
  <c r="P32" i="16"/>
  <c r="Q32" i="16"/>
  <c r="R32" i="16"/>
  <c r="S32" i="16"/>
  <c r="T32" i="16"/>
  <c r="U32" i="16"/>
  <c r="V32" i="16"/>
  <c r="W32" i="16"/>
  <c r="X32" i="16"/>
  <c r="Y32" i="16"/>
  <c r="Z32" i="16"/>
  <c r="N33" i="16"/>
  <c r="O33" i="16"/>
  <c r="P33" i="16"/>
  <c r="Q33" i="16"/>
  <c r="R33" i="16"/>
  <c r="S33" i="16"/>
  <c r="T33" i="16"/>
  <c r="U33" i="16"/>
  <c r="V33" i="16"/>
  <c r="W33" i="16"/>
  <c r="X33" i="16"/>
  <c r="Y33" i="16"/>
  <c r="Z33" i="16"/>
  <c r="N34" i="16"/>
  <c r="O34" i="16"/>
  <c r="P34" i="16"/>
  <c r="Q34" i="16"/>
  <c r="R34" i="16"/>
  <c r="S34" i="16"/>
  <c r="T34" i="16"/>
  <c r="U34" i="16"/>
  <c r="V34" i="16"/>
  <c r="W34" i="16"/>
  <c r="X34" i="16"/>
  <c r="Y34" i="16"/>
  <c r="Z34" i="16"/>
  <c r="N31" i="13"/>
  <c r="O31" i="13"/>
  <c r="P31" i="13"/>
  <c r="Q31" i="13"/>
  <c r="R31" i="13"/>
  <c r="S31" i="13"/>
  <c r="T31" i="13"/>
  <c r="U31" i="13"/>
  <c r="V31" i="13"/>
  <c r="W31" i="13"/>
  <c r="X31" i="13"/>
  <c r="Y31" i="13"/>
  <c r="Z31" i="13"/>
  <c r="N32" i="13"/>
  <c r="O32" i="13"/>
  <c r="P32" i="13"/>
  <c r="Q32" i="13"/>
  <c r="R32" i="13"/>
  <c r="S32" i="13"/>
  <c r="T32" i="13"/>
  <c r="U32" i="13"/>
  <c r="V32" i="13"/>
  <c r="W32" i="13"/>
  <c r="X32" i="13"/>
  <c r="Y32" i="13"/>
  <c r="Z32" i="13"/>
  <c r="N33" i="13"/>
  <c r="O33" i="13"/>
  <c r="P33" i="13"/>
  <c r="Q33" i="13"/>
  <c r="R33" i="13"/>
  <c r="S33" i="13"/>
  <c r="T33" i="13"/>
  <c r="U33" i="13"/>
  <c r="V33" i="13"/>
  <c r="W33" i="13"/>
  <c r="X33" i="13"/>
  <c r="Y33" i="13"/>
  <c r="Z33" i="13"/>
  <c r="N34" i="13"/>
  <c r="O34" i="13"/>
  <c r="P34" i="13"/>
  <c r="Q34" i="13"/>
  <c r="R34" i="13"/>
  <c r="S34" i="13"/>
  <c r="T34" i="13"/>
  <c r="U34" i="13"/>
  <c r="V34" i="13"/>
  <c r="W34" i="13"/>
  <c r="X34" i="13"/>
  <c r="Y34" i="13"/>
  <c r="Z34" i="13"/>
  <c r="N31" i="22"/>
  <c r="O31" i="22"/>
  <c r="P31" i="22"/>
  <c r="Q31" i="22"/>
  <c r="R31" i="22"/>
  <c r="S31" i="22"/>
  <c r="T31" i="22"/>
  <c r="U31" i="22"/>
  <c r="V31" i="22"/>
  <c r="W31" i="22"/>
  <c r="X31" i="22"/>
  <c r="Y31" i="22"/>
  <c r="Z31" i="22"/>
  <c r="N32" i="22"/>
  <c r="O32" i="22"/>
  <c r="P32" i="22"/>
  <c r="Q32" i="22"/>
  <c r="R32" i="22"/>
  <c r="S32" i="22"/>
  <c r="T32" i="22"/>
  <c r="U32" i="22"/>
  <c r="V32" i="22"/>
  <c r="W32" i="22"/>
  <c r="X32" i="22"/>
  <c r="Y32" i="22"/>
  <c r="Z32" i="22"/>
  <c r="N33" i="22"/>
  <c r="O33" i="22"/>
  <c r="P33" i="22"/>
  <c r="Q33" i="22"/>
  <c r="R33" i="22"/>
  <c r="S33" i="22"/>
  <c r="T33" i="22"/>
  <c r="U33" i="22"/>
  <c r="V33" i="22"/>
  <c r="W33" i="22"/>
  <c r="X33" i="22"/>
  <c r="Y33" i="22"/>
  <c r="Z33" i="22"/>
  <c r="N34" i="22"/>
  <c r="O34" i="22"/>
  <c r="P34" i="22"/>
  <c r="Q34" i="22"/>
  <c r="R34" i="22"/>
  <c r="S34" i="22"/>
  <c r="T34" i="22"/>
  <c r="U34" i="22"/>
  <c r="V34" i="22"/>
  <c r="W34" i="22"/>
  <c r="X34" i="22"/>
  <c r="Y34" i="22"/>
  <c r="Z34" i="22"/>
  <c r="N31" i="23"/>
  <c r="O31" i="23"/>
  <c r="P31" i="23"/>
  <c r="Q31" i="23"/>
  <c r="R31" i="23"/>
  <c r="S31" i="23"/>
  <c r="T31" i="23"/>
  <c r="U31" i="23"/>
  <c r="V31" i="23"/>
  <c r="W31" i="23"/>
  <c r="X31" i="23"/>
  <c r="Y31" i="23"/>
  <c r="Z31" i="23"/>
  <c r="N32" i="23"/>
  <c r="O32" i="23"/>
  <c r="P32" i="23"/>
  <c r="Q32" i="23"/>
  <c r="R32" i="23"/>
  <c r="S32" i="23"/>
  <c r="T32" i="23"/>
  <c r="U32" i="23"/>
  <c r="V32" i="23"/>
  <c r="W32" i="23"/>
  <c r="X32" i="23"/>
  <c r="Y32" i="23"/>
  <c r="Z32" i="23"/>
  <c r="N33" i="23"/>
  <c r="O33" i="23"/>
  <c r="P33" i="23"/>
  <c r="Q33" i="23"/>
  <c r="R33" i="23"/>
  <c r="S33" i="23"/>
  <c r="T33" i="23"/>
  <c r="U33" i="23"/>
  <c r="V33" i="23"/>
  <c r="W33" i="23"/>
  <c r="X33" i="23"/>
  <c r="Y33" i="23"/>
  <c r="Z33" i="23"/>
  <c r="N34" i="23"/>
  <c r="O34" i="23"/>
  <c r="P34" i="23"/>
  <c r="Q34" i="23"/>
  <c r="R34" i="23"/>
  <c r="S34" i="23"/>
  <c r="T34" i="23"/>
  <c r="U34" i="23"/>
  <c r="V34" i="23"/>
  <c r="W34" i="23"/>
  <c r="X34" i="23"/>
  <c r="Y34" i="23"/>
  <c r="Z34" i="23"/>
  <c r="N31" i="9"/>
  <c r="O31" i="9"/>
  <c r="P31" i="9"/>
  <c r="Q31" i="9"/>
  <c r="R31" i="9"/>
  <c r="S31" i="9"/>
  <c r="T31" i="9"/>
  <c r="U31" i="9"/>
  <c r="V31" i="9"/>
  <c r="W31" i="9"/>
  <c r="X31" i="9"/>
  <c r="Y31" i="9"/>
  <c r="Z31" i="9"/>
  <c r="N32" i="9"/>
  <c r="O32" i="9"/>
  <c r="P32" i="9"/>
  <c r="Q32" i="9"/>
  <c r="R32" i="9"/>
  <c r="S32" i="9"/>
  <c r="T32" i="9"/>
  <c r="U32" i="9"/>
  <c r="V32" i="9"/>
  <c r="W32" i="9"/>
  <c r="X32" i="9"/>
  <c r="Y32" i="9"/>
  <c r="Z32" i="9"/>
  <c r="N33" i="9"/>
  <c r="O33" i="9"/>
  <c r="P33" i="9"/>
  <c r="Q33" i="9"/>
  <c r="R33" i="9"/>
  <c r="S33" i="9"/>
  <c r="T33" i="9"/>
  <c r="U33" i="9"/>
  <c r="V33" i="9"/>
  <c r="W33" i="9"/>
  <c r="X33" i="9"/>
  <c r="Y33" i="9"/>
  <c r="Z33" i="9"/>
  <c r="N34" i="9"/>
  <c r="O34" i="9"/>
  <c r="P34" i="9"/>
  <c r="Q34" i="9"/>
  <c r="R34" i="9"/>
  <c r="S34" i="9"/>
  <c r="T34" i="9"/>
  <c r="U34" i="9"/>
  <c r="V34" i="9"/>
  <c r="W34" i="9"/>
  <c r="X34" i="9"/>
  <c r="Y34" i="9"/>
  <c r="Z34" i="9"/>
  <c r="N31" i="24"/>
  <c r="O31" i="24"/>
  <c r="P31" i="24"/>
  <c r="Q31" i="24"/>
  <c r="R31" i="24"/>
  <c r="S31" i="24"/>
  <c r="T31" i="24"/>
  <c r="U31" i="24"/>
  <c r="V31" i="24"/>
  <c r="W31" i="24"/>
  <c r="X31" i="24"/>
  <c r="Y31" i="24"/>
  <c r="Z31" i="24"/>
  <c r="N32" i="24"/>
  <c r="O32" i="24"/>
  <c r="P32" i="24"/>
  <c r="Q32" i="24"/>
  <c r="R32" i="24"/>
  <c r="S32" i="24"/>
  <c r="T32" i="24"/>
  <c r="U32" i="24"/>
  <c r="V32" i="24"/>
  <c r="W32" i="24"/>
  <c r="X32" i="24"/>
  <c r="Y32" i="24"/>
  <c r="Z32" i="24"/>
  <c r="N33" i="24"/>
  <c r="O33" i="24"/>
  <c r="P33" i="24"/>
  <c r="Q33" i="24"/>
  <c r="R33" i="24"/>
  <c r="S33" i="24"/>
  <c r="T33" i="24"/>
  <c r="U33" i="24"/>
  <c r="V33" i="24"/>
  <c r="W33" i="24"/>
  <c r="X33" i="24"/>
  <c r="Y33" i="24"/>
  <c r="Z33" i="24"/>
  <c r="N34" i="24"/>
  <c r="O34" i="24"/>
  <c r="P34" i="24"/>
  <c r="Q34" i="24"/>
  <c r="R34" i="24"/>
  <c r="S34" i="24"/>
  <c r="T34" i="24"/>
  <c r="U34" i="24"/>
  <c r="V34" i="24"/>
  <c r="W34" i="24"/>
  <c r="X34" i="24"/>
  <c r="Y34" i="24"/>
  <c r="Z34" i="24"/>
  <c r="N31" i="25"/>
  <c r="O31" i="25"/>
  <c r="P31" i="25"/>
  <c r="Q31" i="25"/>
  <c r="R31" i="25"/>
  <c r="S31" i="25"/>
  <c r="T31" i="25"/>
  <c r="U31" i="25"/>
  <c r="V31" i="25"/>
  <c r="W31" i="25"/>
  <c r="X31" i="25"/>
  <c r="Y31" i="25"/>
  <c r="Z31" i="25"/>
  <c r="N32" i="25"/>
  <c r="O32" i="25"/>
  <c r="P32" i="25"/>
  <c r="Q32" i="25"/>
  <c r="R32" i="25"/>
  <c r="S32" i="25"/>
  <c r="T32" i="25"/>
  <c r="U32" i="25"/>
  <c r="V32" i="25"/>
  <c r="W32" i="25"/>
  <c r="X32" i="25"/>
  <c r="Y32" i="25"/>
  <c r="Z32" i="25"/>
  <c r="N33" i="25"/>
  <c r="O33" i="25"/>
  <c r="P33" i="25"/>
  <c r="Q33" i="25"/>
  <c r="R33" i="25"/>
  <c r="S33" i="25"/>
  <c r="T33" i="25"/>
  <c r="U33" i="25"/>
  <c r="V33" i="25"/>
  <c r="W33" i="25"/>
  <c r="X33" i="25"/>
  <c r="Y33" i="25"/>
  <c r="Z33" i="25"/>
  <c r="N34" i="25"/>
  <c r="O34" i="25"/>
  <c r="P34" i="25"/>
  <c r="Q34" i="25"/>
  <c r="R34" i="25"/>
  <c r="S34" i="25"/>
  <c r="T34" i="25"/>
  <c r="U34" i="25"/>
  <c r="V34" i="25"/>
  <c r="W34" i="25"/>
  <c r="X34" i="25"/>
  <c r="Y34" i="25"/>
  <c r="Z34" i="25"/>
  <c r="N31" i="10"/>
  <c r="O31" i="10"/>
  <c r="P31" i="10"/>
  <c r="Q31" i="10"/>
  <c r="R31" i="10"/>
  <c r="S31" i="10"/>
  <c r="T31" i="10"/>
  <c r="U31" i="10"/>
  <c r="V31" i="10"/>
  <c r="W31" i="10"/>
  <c r="X31" i="10"/>
  <c r="Y31" i="10"/>
  <c r="Z31" i="10"/>
  <c r="N32" i="10"/>
  <c r="O32" i="10"/>
  <c r="P32" i="10"/>
  <c r="Q32" i="10"/>
  <c r="R32" i="10"/>
  <c r="S32" i="10"/>
  <c r="T32" i="10"/>
  <c r="U32" i="10"/>
  <c r="V32" i="10"/>
  <c r="W32" i="10"/>
  <c r="X32" i="10"/>
  <c r="Y32" i="10"/>
  <c r="Z32" i="10"/>
  <c r="N33" i="10"/>
  <c r="O33" i="10"/>
  <c r="P33" i="10"/>
  <c r="Q33" i="10"/>
  <c r="R33" i="10"/>
  <c r="S33" i="10"/>
  <c r="T33" i="10"/>
  <c r="U33" i="10"/>
  <c r="V33" i="10"/>
  <c r="W33" i="10"/>
  <c r="X33" i="10"/>
  <c r="Y33" i="10"/>
  <c r="Z33" i="10"/>
  <c r="N34" i="10"/>
  <c r="O34" i="10"/>
  <c r="P34" i="10"/>
  <c r="Q34" i="10"/>
  <c r="R34" i="10"/>
  <c r="S34" i="10"/>
  <c r="T34" i="10"/>
  <c r="U34" i="10"/>
  <c r="V34" i="10"/>
  <c r="W34" i="10"/>
  <c r="X34" i="10"/>
  <c r="Y34" i="10"/>
  <c r="Z34" i="10"/>
  <c r="N31" i="11"/>
  <c r="O31" i="11"/>
  <c r="P31" i="11"/>
  <c r="Q31" i="11"/>
  <c r="R31" i="11"/>
  <c r="S31" i="11"/>
  <c r="T31" i="11"/>
  <c r="U31" i="11"/>
  <c r="V31" i="11"/>
  <c r="W31" i="11"/>
  <c r="X31" i="11"/>
  <c r="Y31" i="11"/>
  <c r="Z31" i="11"/>
  <c r="N32" i="11"/>
  <c r="O32" i="11"/>
  <c r="P32" i="11"/>
  <c r="Q32" i="11"/>
  <c r="R32" i="11"/>
  <c r="S32" i="11"/>
  <c r="T32" i="11"/>
  <c r="U32" i="11"/>
  <c r="V32" i="11"/>
  <c r="W32" i="11"/>
  <c r="X32" i="11"/>
  <c r="Y32" i="11"/>
  <c r="Z32" i="11"/>
  <c r="N33" i="11"/>
  <c r="O33" i="11"/>
  <c r="P33" i="11"/>
  <c r="Q33" i="11"/>
  <c r="R33" i="11"/>
  <c r="S33" i="11"/>
  <c r="T33" i="11"/>
  <c r="U33" i="11"/>
  <c r="V33" i="11"/>
  <c r="W33" i="11"/>
  <c r="X33" i="11"/>
  <c r="Y33" i="11"/>
  <c r="Z33" i="11"/>
  <c r="N34" i="11"/>
  <c r="O34" i="11"/>
  <c r="P34" i="11"/>
  <c r="Q34" i="11"/>
  <c r="R34" i="11"/>
  <c r="S34" i="11"/>
  <c r="T34" i="11"/>
  <c r="U34" i="11"/>
  <c r="V34" i="11"/>
  <c r="W34" i="11"/>
  <c r="X34" i="11"/>
  <c r="Y34" i="11"/>
  <c r="Z34" i="11"/>
  <c r="N31" i="18"/>
  <c r="O31" i="18"/>
  <c r="P31" i="18"/>
  <c r="Q31" i="18"/>
  <c r="R31" i="18"/>
  <c r="S31" i="18"/>
  <c r="T31" i="18"/>
  <c r="U31" i="18"/>
  <c r="V31" i="18"/>
  <c r="W31" i="18"/>
  <c r="X31" i="18"/>
  <c r="Y31" i="18"/>
  <c r="Z31" i="18"/>
  <c r="N32" i="18"/>
  <c r="O32" i="18"/>
  <c r="P32" i="18"/>
  <c r="Q32" i="18"/>
  <c r="R32" i="18"/>
  <c r="S32" i="18"/>
  <c r="T32" i="18"/>
  <c r="U32" i="18"/>
  <c r="V32" i="18"/>
  <c r="W32" i="18"/>
  <c r="X32" i="18"/>
  <c r="Y32" i="18"/>
  <c r="Z32" i="18"/>
  <c r="N33" i="18"/>
  <c r="O33" i="18"/>
  <c r="P33" i="18"/>
  <c r="Q33" i="18"/>
  <c r="R33" i="18"/>
  <c r="S33" i="18"/>
  <c r="T33" i="18"/>
  <c r="U33" i="18"/>
  <c r="V33" i="18"/>
  <c r="W33" i="18"/>
  <c r="X33" i="18"/>
  <c r="Y33" i="18"/>
  <c r="Z33" i="18"/>
  <c r="N34" i="18"/>
  <c r="O34" i="18"/>
  <c r="P34" i="18"/>
  <c r="Q34" i="18"/>
  <c r="R34" i="18"/>
  <c r="S34" i="18"/>
  <c r="T34" i="18"/>
  <c r="U34" i="18"/>
  <c r="V34" i="18"/>
  <c r="W34" i="18"/>
  <c r="X34" i="18"/>
  <c r="Y34" i="18"/>
  <c r="Z34" i="18"/>
  <c r="N19" i="19"/>
  <c r="O19" i="19"/>
  <c r="P19" i="19"/>
  <c r="Q19" i="19"/>
  <c r="R19" i="19"/>
  <c r="S19" i="19"/>
  <c r="T19" i="19"/>
  <c r="U19" i="19"/>
  <c r="V19" i="19"/>
  <c r="W19" i="19"/>
  <c r="X19" i="19"/>
  <c r="Y19" i="19"/>
  <c r="Z19" i="19"/>
  <c r="N20" i="19"/>
  <c r="O20" i="19"/>
  <c r="P20" i="19"/>
  <c r="Q20" i="19"/>
  <c r="R20" i="19"/>
  <c r="S20" i="19"/>
  <c r="T20" i="19"/>
  <c r="U20" i="19"/>
  <c r="V20" i="19"/>
  <c r="W20" i="19"/>
  <c r="X20" i="19"/>
  <c r="Y20" i="19"/>
  <c r="Z20" i="19"/>
  <c r="N21" i="19"/>
  <c r="O21" i="19"/>
  <c r="P21" i="19"/>
  <c r="Q21" i="19"/>
  <c r="R21" i="19"/>
  <c r="S21" i="19"/>
  <c r="T21" i="19"/>
  <c r="U21" i="19"/>
  <c r="V21" i="19"/>
  <c r="W21" i="19"/>
  <c r="X21" i="19"/>
  <c r="Y21" i="19"/>
  <c r="Z21" i="19"/>
  <c r="N22" i="19"/>
  <c r="O22" i="19"/>
  <c r="P22" i="19"/>
  <c r="Q22" i="19"/>
  <c r="R22" i="19"/>
  <c r="S22" i="19"/>
  <c r="T22" i="19"/>
  <c r="U22" i="19"/>
  <c r="V22" i="19"/>
  <c r="W22" i="19"/>
  <c r="X22" i="19"/>
  <c r="Y22" i="19"/>
  <c r="Z22" i="19"/>
  <c r="N19" i="20"/>
  <c r="O19" i="20"/>
  <c r="P19" i="20"/>
  <c r="Q19" i="20"/>
  <c r="R19" i="20"/>
  <c r="S19" i="20"/>
  <c r="T19" i="20"/>
  <c r="U19" i="20"/>
  <c r="V19" i="20"/>
  <c r="W19" i="20"/>
  <c r="X19" i="20"/>
  <c r="Y19" i="20"/>
  <c r="Z19" i="20"/>
  <c r="N20" i="20"/>
  <c r="O20" i="20"/>
  <c r="P20" i="20"/>
  <c r="Q20" i="20"/>
  <c r="R20" i="20"/>
  <c r="S20" i="20"/>
  <c r="T20" i="20"/>
  <c r="U20" i="20"/>
  <c r="V20" i="20"/>
  <c r="W20" i="20"/>
  <c r="X20" i="20"/>
  <c r="Y20" i="20"/>
  <c r="Z20" i="20"/>
  <c r="N21" i="20"/>
  <c r="O21" i="20"/>
  <c r="P21" i="20"/>
  <c r="Q21" i="20"/>
  <c r="R21" i="20"/>
  <c r="S21" i="20"/>
  <c r="T21" i="20"/>
  <c r="U21" i="20"/>
  <c r="V21" i="20"/>
  <c r="W21" i="20"/>
  <c r="X21" i="20"/>
  <c r="Y21" i="20"/>
  <c r="Z21" i="20"/>
  <c r="N22" i="20"/>
  <c r="O22" i="20"/>
  <c r="P22" i="20"/>
  <c r="Q22" i="20"/>
  <c r="R22" i="20"/>
  <c r="S22" i="20"/>
  <c r="T22" i="20"/>
  <c r="U22" i="20"/>
  <c r="V22" i="20"/>
  <c r="W22" i="20"/>
  <c r="X22" i="20"/>
  <c r="Y22" i="20"/>
  <c r="Z22" i="20"/>
  <c r="N19" i="17"/>
  <c r="O19" i="17"/>
  <c r="P19" i="17"/>
  <c r="Q19" i="17"/>
  <c r="R19" i="17"/>
  <c r="S19" i="17"/>
  <c r="T19" i="17"/>
  <c r="U19" i="17"/>
  <c r="V19" i="17"/>
  <c r="W19" i="17"/>
  <c r="X19" i="17"/>
  <c r="Y19" i="17"/>
  <c r="Z19" i="17"/>
  <c r="N20" i="17"/>
  <c r="O20" i="17"/>
  <c r="P20" i="17"/>
  <c r="Q20" i="17"/>
  <c r="R20" i="17"/>
  <c r="S20" i="17"/>
  <c r="T20" i="17"/>
  <c r="U20" i="17"/>
  <c r="V20" i="17"/>
  <c r="W20" i="17"/>
  <c r="X20" i="17"/>
  <c r="Y20" i="17"/>
  <c r="Z20" i="17"/>
  <c r="N21" i="17"/>
  <c r="O21" i="17"/>
  <c r="P21" i="17"/>
  <c r="Q21" i="17"/>
  <c r="R21" i="17"/>
  <c r="S21" i="17"/>
  <c r="T21" i="17"/>
  <c r="U21" i="17"/>
  <c r="V21" i="17"/>
  <c r="W21" i="17"/>
  <c r="X21" i="17"/>
  <c r="Y21" i="17"/>
  <c r="Z21" i="17"/>
  <c r="N22" i="17"/>
  <c r="O22" i="17"/>
  <c r="P22" i="17"/>
  <c r="Q22" i="17"/>
  <c r="R22" i="17"/>
  <c r="S22" i="17"/>
  <c r="T22" i="17"/>
  <c r="U22" i="17"/>
  <c r="V22" i="17"/>
  <c r="W22" i="17"/>
  <c r="X22" i="17"/>
  <c r="Y22" i="17"/>
  <c r="Z22" i="17"/>
  <c r="N19" i="12"/>
  <c r="O19" i="12"/>
  <c r="P19" i="12"/>
  <c r="Q19" i="12"/>
  <c r="R19" i="12"/>
  <c r="S19" i="12"/>
  <c r="T19" i="12"/>
  <c r="U19" i="12"/>
  <c r="V19" i="12"/>
  <c r="W19" i="12"/>
  <c r="X19" i="12"/>
  <c r="Y19" i="12"/>
  <c r="Z19" i="12"/>
  <c r="N20" i="12"/>
  <c r="O20" i="12"/>
  <c r="P20" i="12"/>
  <c r="Q20" i="12"/>
  <c r="R20" i="12"/>
  <c r="S20" i="12"/>
  <c r="T20" i="12"/>
  <c r="U20" i="12"/>
  <c r="V20" i="12"/>
  <c r="W20" i="12"/>
  <c r="X20" i="12"/>
  <c r="Y20" i="12"/>
  <c r="Z20" i="12"/>
  <c r="N21" i="12"/>
  <c r="O21" i="12"/>
  <c r="P21" i="12"/>
  <c r="Q21" i="12"/>
  <c r="R21" i="12"/>
  <c r="S21" i="12"/>
  <c r="T21" i="12"/>
  <c r="U21" i="12"/>
  <c r="V21" i="12"/>
  <c r="W21" i="12"/>
  <c r="X21" i="12"/>
  <c r="Y21" i="12"/>
  <c r="Z21" i="12"/>
  <c r="N22" i="12"/>
  <c r="O22" i="12"/>
  <c r="P22" i="12"/>
  <c r="Q22" i="12"/>
  <c r="R22" i="12"/>
  <c r="S22" i="12"/>
  <c r="T22" i="12"/>
  <c r="U22" i="12"/>
  <c r="V22" i="12"/>
  <c r="W22" i="12"/>
  <c r="X22" i="12"/>
  <c r="Y22" i="12"/>
  <c r="Z22" i="12"/>
  <c r="N19" i="21"/>
  <c r="O19" i="21"/>
  <c r="P19" i="21"/>
  <c r="Q19" i="21"/>
  <c r="R19" i="21"/>
  <c r="S19" i="21"/>
  <c r="T19" i="21"/>
  <c r="U19" i="21"/>
  <c r="V19" i="21"/>
  <c r="W19" i="21"/>
  <c r="X19" i="21"/>
  <c r="Y19" i="21"/>
  <c r="Z19" i="21"/>
  <c r="N20" i="21"/>
  <c r="O20" i="21"/>
  <c r="P20" i="21"/>
  <c r="Q20" i="21"/>
  <c r="R20" i="21"/>
  <c r="S20" i="21"/>
  <c r="T20" i="21"/>
  <c r="U20" i="21"/>
  <c r="V20" i="21"/>
  <c r="W20" i="21"/>
  <c r="X20" i="21"/>
  <c r="Y20" i="21"/>
  <c r="Z20" i="21"/>
  <c r="N21" i="21"/>
  <c r="O21" i="21"/>
  <c r="P21" i="21"/>
  <c r="Q21" i="21"/>
  <c r="R21" i="21"/>
  <c r="S21" i="21"/>
  <c r="T21" i="21"/>
  <c r="U21" i="21"/>
  <c r="V21" i="21"/>
  <c r="W21" i="21"/>
  <c r="X21" i="21"/>
  <c r="Y21" i="21"/>
  <c r="Z21" i="21"/>
  <c r="N22" i="21"/>
  <c r="O22" i="21"/>
  <c r="P22" i="21"/>
  <c r="Q22" i="21"/>
  <c r="R22" i="21"/>
  <c r="S22" i="21"/>
  <c r="T22" i="21"/>
  <c r="U22" i="21"/>
  <c r="V22" i="21"/>
  <c r="W22" i="21"/>
  <c r="X22" i="21"/>
  <c r="Y22" i="21"/>
  <c r="Z22" i="21"/>
  <c r="N19" i="14"/>
  <c r="O19" i="14"/>
  <c r="P19" i="14"/>
  <c r="Q19" i="14"/>
  <c r="R19" i="14"/>
  <c r="S19" i="14"/>
  <c r="T19" i="14"/>
  <c r="U19" i="14"/>
  <c r="V19" i="14"/>
  <c r="W19" i="14"/>
  <c r="X19" i="14"/>
  <c r="Y19" i="14"/>
  <c r="Z19" i="14"/>
  <c r="N20" i="14"/>
  <c r="O20" i="14"/>
  <c r="P20" i="14"/>
  <c r="Q20" i="14"/>
  <c r="R20" i="14"/>
  <c r="S20" i="14"/>
  <c r="T20" i="14"/>
  <c r="U20" i="14"/>
  <c r="V20" i="14"/>
  <c r="W20" i="14"/>
  <c r="X20" i="14"/>
  <c r="Y20" i="14"/>
  <c r="Z20" i="14"/>
  <c r="N21" i="14"/>
  <c r="O21" i="14"/>
  <c r="P21" i="14"/>
  <c r="Q21" i="14"/>
  <c r="R21" i="14"/>
  <c r="S21" i="14"/>
  <c r="T21" i="14"/>
  <c r="U21" i="14"/>
  <c r="V21" i="14"/>
  <c r="W21" i="14"/>
  <c r="X21" i="14"/>
  <c r="Y21" i="14"/>
  <c r="Z21" i="14"/>
  <c r="N22" i="14"/>
  <c r="O22" i="14"/>
  <c r="P22" i="14"/>
  <c r="Q22" i="14"/>
  <c r="R22" i="14"/>
  <c r="S22" i="14"/>
  <c r="T22" i="14"/>
  <c r="U22" i="14"/>
  <c r="V22" i="14"/>
  <c r="W22" i="14"/>
  <c r="X22" i="14"/>
  <c r="Y22" i="14"/>
  <c r="Z22" i="14"/>
  <c r="N19" i="15"/>
  <c r="O19" i="15"/>
  <c r="P19" i="15"/>
  <c r="Q19" i="15"/>
  <c r="R19" i="15"/>
  <c r="S19" i="15"/>
  <c r="T19" i="15"/>
  <c r="U19" i="15"/>
  <c r="V19" i="15"/>
  <c r="W19" i="15"/>
  <c r="X19" i="15"/>
  <c r="Y19" i="15"/>
  <c r="Z19" i="15"/>
  <c r="N20" i="15"/>
  <c r="O20" i="15"/>
  <c r="P20" i="15"/>
  <c r="Q20" i="15"/>
  <c r="R20" i="15"/>
  <c r="S20" i="15"/>
  <c r="T20" i="15"/>
  <c r="U20" i="15"/>
  <c r="V20" i="15"/>
  <c r="W20" i="15"/>
  <c r="X20" i="15"/>
  <c r="Y20" i="15"/>
  <c r="Z20" i="15"/>
  <c r="N21" i="15"/>
  <c r="O21" i="15"/>
  <c r="P21" i="15"/>
  <c r="Q21" i="15"/>
  <c r="R21" i="15"/>
  <c r="S21" i="15"/>
  <c r="T21" i="15"/>
  <c r="U21" i="15"/>
  <c r="V21" i="15"/>
  <c r="W21" i="15"/>
  <c r="X21" i="15"/>
  <c r="Y21" i="15"/>
  <c r="Z21" i="15"/>
  <c r="N22" i="15"/>
  <c r="O22" i="15"/>
  <c r="P22" i="15"/>
  <c r="Q22" i="15"/>
  <c r="R22" i="15"/>
  <c r="S22" i="15"/>
  <c r="T22" i="15"/>
  <c r="U22" i="15"/>
  <c r="V22" i="15"/>
  <c r="W22" i="15"/>
  <c r="X22" i="15"/>
  <c r="Y22" i="15"/>
  <c r="Z22" i="15"/>
  <c r="N19" i="16"/>
  <c r="O19" i="16"/>
  <c r="P19" i="16"/>
  <c r="Q19" i="16"/>
  <c r="R19" i="16"/>
  <c r="S19" i="16"/>
  <c r="T19" i="16"/>
  <c r="U19" i="16"/>
  <c r="V19" i="16"/>
  <c r="W19" i="16"/>
  <c r="X19" i="16"/>
  <c r="Y19" i="16"/>
  <c r="Z19" i="16"/>
  <c r="N20" i="16"/>
  <c r="O20" i="16"/>
  <c r="P20" i="16"/>
  <c r="Q20" i="16"/>
  <c r="R20" i="16"/>
  <c r="S20" i="16"/>
  <c r="T20" i="16"/>
  <c r="U20" i="16"/>
  <c r="V20" i="16"/>
  <c r="W20" i="16"/>
  <c r="X20" i="16"/>
  <c r="Y20" i="16"/>
  <c r="Z20" i="16"/>
  <c r="N21" i="16"/>
  <c r="O21" i="16"/>
  <c r="P21" i="16"/>
  <c r="Q21" i="16"/>
  <c r="R21" i="16"/>
  <c r="S21" i="16"/>
  <c r="T21" i="16"/>
  <c r="U21" i="16"/>
  <c r="V21" i="16"/>
  <c r="W21" i="16"/>
  <c r="X21" i="16"/>
  <c r="Y21" i="16"/>
  <c r="Z21" i="16"/>
  <c r="N22" i="16"/>
  <c r="O22" i="16"/>
  <c r="P22" i="16"/>
  <c r="Q22" i="16"/>
  <c r="R22" i="16"/>
  <c r="S22" i="16"/>
  <c r="T22" i="16"/>
  <c r="U22" i="16"/>
  <c r="V22" i="16"/>
  <c r="W22" i="16"/>
  <c r="X22" i="16"/>
  <c r="Y22" i="16"/>
  <c r="Z22" i="16"/>
  <c r="N19" i="13"/>
  <c r="O19" i="13"/>
  <c r="P19" i="13"/>
  <c r="Q19" i="13"/>
  <c r="R19" i="13"/>
  <c r="S19" i="13"/>
  <c r="T19" i="13"/>
  <c r="U19" i="13"/>
  <c r="V19" i="13"/>
  <c r="W19" i="13"/>
  <c r="X19" i="13"/>
  <c r="Y19" i="13"/>
  <c r="Z19" i="13"/>
  <c r="N20" i="13"/>
  <c r="O20" i="13"/>
  <c r="P20" i="13"/>
  <c r="Q20" i="13"/>
  <c r="R20" i="13"/>
  <c r="S20" i="13"/>
  <c r="T20" i="13"/>
  <c r="U20" i="13"/>
  <c r="V20" i="13"/>
  <c r="W20" i="13"/>
  <c r="X20" i="13"/>
  <c r="Y20" i="13"/>
  <c r="Z20" i="13"/>
  <c r="N21" i="13"/>
  <c r="O21" i="13"/>
  <c r="P21" i="13"/>
  <c r="Q21" i="13"/>
  <c r="R21" i="13"/>
  <c r="S21" i="13"/>
  <c r="T21" i="13"/>
  <c r="U21" i="13"/>
  <c r="V21" i="13"/>
  <c r="W21" i="13"/>
  <c r="X21" i="13"/>
  <c r="Y21" i="13"/>
  <c r="Z21" i="13"/>
  <c r="N22" i="13"/>
  <c r="O22" i="13"/>
  <c r="P22" i="13"/>
  <c r="Q22" i="13"/>
  <c r="R22" i="13"/>
  <c r="S22" i="13"/>
  <c r="T22" i="13"/>
  <c r="U22" i="13"/>
  <c r="V22" i="13"/>
  <c r="W22" i="13"/>
  <c r="X22" i="13"/>
  <c r="Y22" i="13"/>
  <c r="Z22" i="13"/>
  <c r="N19" i="22"/>
  <c r="O19" i="22"/>
  <c r="P19" i="22"/>
  <c r="Q19" i="22"/>
  <c r="R19" i="22"/>
  <c r="S19" i="22"/>
  <c r="T19" i="22"/>
  <c r="U19" i="22"/>
  <c r="V19" i="22"/>
  <c r="W19" i="22"/>
  <c r="X19" i="22"/>
  <c r="Y19" i="22"/>
  <c r="Z19" i="22"/>
  <c r="N20" i="22"/>
  <c r="O20" i="22"/>
  <c r="P20" i="22"/>
  <c r="Q20" i="22"/>
  <c r="R20" i="22"/>
  <c r="S20" i="22"/>
  <c r="T20" i="22"/>
  <c r="U20" i="22"/>
  <c r="V20" i="22"/>
  <c r="W20" i="22"/>
  <c r="X20" i="22"/>
  <c r="Y20" i="22"/>
  <c r="Z20" i="22"/>
  <c r="N21" i="22"/>
  <c r="O21" i="22"/>
  <c r="P21" i="22"/>
  <c r="Q21" i="22"/>
  <c r="R21" i="22"/>
  <c r="S21" i="22"/>
  <c r="T21" i="22"/>
  <c r="U21" i="22"/>
  <c r="V21" i="22"/>
  <c r="W21" i="22"/>
  <c r="X21" i="22"/>
  <c r="Y21" i="22"/>
  <c r="Z21" i="22"/>
  <c r="N22" i="22"/>
  <c r="O22" i="22"/>
  <c r="P22" i="22"/>
  <c r="Q22" i="22"/>
  <c r="R22" i="22"/>
  <c r="S22" i="22"/>
  <c r="T22" i="22"/>
  <c r="U22" i="22"/>
  <c r="V22" i="22"/>
  <c r="W22" i="22"/>
  <c r="X22" i="22"/>
  <c r="Y22" i="22"/>
  <c r="Z22" i="22"/>
  <c r="N19" i="23"/>
  <c r="O19" i="23"/>
  <c r="P19" i="23"/>
  <c r="Q19" i="23"/>
  <c r="R19" i="23"/>
  <c r="S19" i="23"/>
  <c r="T19" i="23"/>
  <c r="U19" i="23"/>
  <c r="V19" i="23"/>
  <c r="W19" i="23"/>
  <c r="X19" i="23"/>
  <c r="Y19" i="23"/>
  <c r="Z19" i="23"/>
  <c r="N20" i="23"/>
  <c r="O20" i="23"/>
  <c r="P20" i="23"/>
  <c r="Q20" i="23"/>
  <c r="R20" i="23"/>
  <c r="S20" i="23"/>
  <c r="T20" i="23"/>
  <c r="U20" i="23"/>
  <c r="V20" i="23"/>
  <c r="W20" i="23"/>
  <c r="X20" i="23"/>
  <c r="Y20" i="23"/>
  <c r="Z20" i="23"/>
  <c r="N21" i="23"/>
  <c r="O21" i="23"/>
  <c r="P21" i="23"/>
  <c r="Q21" i="23"/>
  <c r="R21" i="23"/>
  <c r="S21" i="23"/>
  <c r="T21" i="23"/>
  <c r="U21" i="23"/>
  <c r="V21" i="23"/>
  <c r="W21" i="23"/>
  <c r="X21" i="23"/>
  <c r="Y21" i="23"/>
  <c r="Z21" i="23"/>
  <c r="N22" i="23"/>
  <c r="O22" i="23"/>
  <c r="P22" i="23"/>
  <c r="Q22" i="23"/>
  <c r="R22" i="23"/>
  <c r="S22" i="23"/>
  <c r="T22" i="23"/>
  <c r="U22" i="23"/>
  <c r="V22" i="23"/>
  <c r="W22" i="23"/>
  <c r="X22" i="23"/>
  <c r="Y22" i="23"/>
  <c r="Z22" i="23"/>
  <c r="N19" i="9"/>
  <c r="O19" i="9"/>
  <c r="P19" i="9"/>
  <c r="Q19" i="9"/>
  <c r="R19" i="9"/>
  <c r="S19" i="9"/>
  <c r="T19" i="9"/>
  <c r="U19" i="9"/>
  <c r="V19" i="9"/>
  <c r="W19" i="9"/>
  <c r="X19" i="9"/>
  <c r="Y19" i="9"/>
  <c r="Z19" i="9"/>
  <c r="N20" i="9"/>
  <c r="O20" i="9"/>
  <c r="P20" i="9"/>
  <c r="Q20" i="9"/>
  <c r="R20" i="9"/>
  <c r="S20" i="9"/>
  <c r="T20" i="9"/>
  <c r="U20" i="9"/>
  <c r="V20" i="9"/>
  <c r="W20" i="9"/>
  <c r="X20" i="9"/>
  <c r="Y20" i="9"/>
  <c r="Z20" i="9"/>
  <c r="N21" i="9"/>
  <c r="O21" i="9"/>
  <c r="P21" i="9"/>
  <c r="Q21" i="9"/>
  <c r="R21" i="9"/>
  <c r="S21" i="9"/>
  <c r="T21" i="9"/>
  <c r="U21" i="9"/>
  <c r="V21" i="9"/>
  <c r="W21" i="9"/>
  <c r="X21" i="9"/>
  <c r="Y21" i="9"/>
  <c r="Z21" i="9"/>
  <c r="N22" i="9"/>
  <c r="O22" i="9"/>
  <c r="P22" i="9"/>
  <c r="Q22" i="9"/>
  <c r="R22" i="9"/>
  <c r="S22" i="9"/>
  <c r="T22" i="9"/>
  <c r="U22" i="9"/>
  <c r="V22" i="9"/>
  <c r="W22" i="9"/>
  <c r="X22" i="9"/>
  <c r="Y22" i="9"/>
  <c r="Z22" i="9"/>
  <c r="N19" i="24"/>
  <c r="O19" i="24"/>
  <c r="P19" i="24"/>
  <c r="Q19" i="24"/>
  <c r="R19" i="24"/>
  <c r="S19" i="24"/>
  <c r="T19" i="24"/>
  <c r="U19" i="24"/>
  <c r="V19" i="24"/>
  <c r="W19" i="24"/>
  <c r="X19" i="24"/>
  <c r="Y19" i="24"/>
  <c r="Z19" i="24"/>
  <c r="N20" i="24"/>
  <c r="O20" i="24"/>
  <c r="P20" i="24"/>
  <c r="Q20" i="24"/>
  <c r="R20" i="24"/>
  <c r="S20" i="24"/>
  <c r="T20" i="24"/>
  <c r="U20" i="24"/>
  <c r="V20" i="24"/>
  <c r="W20" i="24"/>
  <c r="X20" i="24"/>
  <c r="Y20" i="24"/>
  <c r="Z20" i="24"/>
  <c r="N21" i="24"/>
  <c r="O21" i="24"/>
  <c r="P21" i="24"/>
  <c r="Q21" i="24"/>
  <c r="R21" i="24"/>
  <c r="S21" i="24"/>
  <c r="T21" i="24"/>
  <c r="U21" i="24"/>
  <c r="V21" i="24"/>
  <c r="W21" i="24"/>
  <c r="X21" i="24"/>
  <c r="Y21" i="24"/>
  <c r="Z21" i="24"/>
  <c r="N22" i="24"/>
  <c r="O22" i="24"/>
  <c r="P22" i="24"/>
  <c r="Q22" i="24"/>
  <c r="R22" i="24"/>
  <c r="S22" i="24"/>
  <c r="T22" i="24"/>
  <c r="U22" i="24"/>
  <c r="V22" i="24"/>
  <c r="W22" i="24"/>
  <c r="X22" i="24"/>
  <c r="Y22" i="24"/>
  <c r="Z22" i="24"/>
  <c r="N19" i="25"/>
  <c r="O19" i="25"/>
  <c r="P19" i="25"/>
  <c r="Q19" i="25"/>
  <c r="R19" i="25"/>
  <c r="S19" i="25"/>
  <c r="T19" i="25"/>
  <c r="U19" i="25"/>
  <c r="V19" i="25"/>
  <c r="W19" i="25"/>
  <c r="X19" i="25"/>
  <c r="Y19" i="25"/>
  <c r="Z19" i="25"/>
  <c r="N20" i="25"/>
  <c r="O20" i="25"/>
  <c r="P20" i="25"/>
  <c r="Q20" i="25"/>
  <c r="R20" i="25"/>
  <c r="S20" i="25"/>
  <c r="T20" i="25"/>
  <c r="U20" i="25"/>
  <c r="V20" i="25"/>
  <c r="W20" i="25"/>
  <c r="X20" i="25"/>
  <c r="Y20" i="25"/>
  <c r="Z20" i="25"/>
  <c r="N21" i="25"/>
  <c r="O21" i="25"/>
  <c r="P21" i="25"/>
  <c r="Q21" i="25"/>
  <c r="R21" i="25"/>
  <c r="S21" i="25"/>
  <c r="T21" i="25"/>
  <c r="U21" i="25"/>
  <c r="V21" i="25"/>
  <c r="W21" i="25"/>
  <c r="X21" i="25"/>
  <c r="Y21" i="25"/>
  <c r="Z21" i="25"/>
  <c r="N22" i="25"/>
  <c r="O22" i="25"/>
  <c r="P22" i="25"/>
  <c r="Q22" i="25"/>
  <c r="R22" i="25"/>
  <c r="S22" i="25"/>
  <c r="T22" i="25"/>
  <c r="U22" i="25"/>
  <c r="V22" i="25"/>
  <c r="W22" i="25"/>
  <c r="X22" i="25"/>
  <c r="Y22" i="25"/>
  <c r="Z22" i="25"/>
  <c r="N19" i="10"/>
  <c r="O19" i="10"/>
  <c r="P19" i="10"/>
  <c r="Q19" i="10"/>
  <c r="R19" i="10"/>
  <c r="S19" i="10"/>
  <c r="T19" i="10"/>
  <c r="U19" i="10"/>
  <c r="V19" i="10"/>
  <c r="W19" i="10"/>
  <c r="X19" i="10"/>
  <c r="Y19" i="10"/>
  <c r="Z19" i="10"/>
  <c r="N20" i="10"/>
  <c r="O20" i="10"/>
  <c r="P20" i="10"/>
  <c r="Q20" i="10"/>
  <c r="R20" i="10"/>
  <c r="S20" i="10"/>
  <c r="T20" i="10"/>
  <c r="U20" i="10"/>
  <c r="V20" i="10"/>
  <c r="W20" i="10"/>
  <c r="X20" i="10"/>
  <c r="Y20" i="10"/>
  <c r="Z20" i="10"/>
  <c r="N21" i="10"/>
  <c r="O21" i="10"/>
  <c r="P21" i="10"/>
  <c r="Q21" i="10"/>
  <c r="R21" i="10"/>
  <c r="S21" i="10"/>
  <c r="T21" i="10"/>
  <c r="U21" i="10"/>
  <c r="V21" i="10"/>
  <c r="W21" i="10"/>
  <c r="X21" i="10"/>
  <c r="Y21" i="10"/>
  <c r="Z21" i="10"/>
  <c r="N22" i="10"/>
  <c r="O22" i="10"/>
  <c r="P22" i="10"/>
  <c r="Q22" i="10"/>
  <c r="R22" i="10"/>
  <c r="S22" i="10"/>
  <c r="T22" i="10"/>
  <c r="U22" i="10"/>
  <c r="V22" i="10"/>
  <c r="W22" i="10"/>
  <c r="X22" i="10"/>
  <c r="Y22" i="10"/>
  <c r="Z22" i="10"/>
  <c r="N19" i="11"/>
  <c r="O19" i="11"/>
  <c r="P19" i="11"/>
  <c r="Q19" i="11"/>
  <c r="R19" i="11"/>
  <c r="S19" i="11"/>
  <c r="T19" i="11"/>
  <c r="U19" i="11"/>
  <c r="V19" i="11"/>
  <c r="W19" i="11"/>
  <c r="X19" i="11"/>
  <c r="Y19" i="11"/>
  <c r="Z19" i="11"/>
  <c r="N20" i="11"/>
  <c r="O20" i="11"/>
  <c r="P20" i="11"/>
  <c r="Q20" i="11"/>
  <c r="R20" i="11"/>
  <c r="S20" i="11"/>
  <c r="T20" i="11"/>
  <c r="U20" i="11"/>
  <c r="V20" i="11"/>
  <c r="W20" i="11"/>
  <c r="X20" i="11"/>
  <c r="Y20" i="11"/>
  <c r="Z20" i="11"/>
  <c r="N21" i="11"/>
  <c r="O21" i="11"/>
  <c r="P21" i="11"/>
  <c r="Q21" i="11"/>
  <c r="R21" i="11"/>
  <c r="S21" i="11"/>
  <c r="T21" i="11"/>
  <c r="U21" i="11"/>
  <c r="V21" i="11"/>
  <c r="W21" i="11"/>
  <c r="X21" i="11"/>
  <c r="Y21" i="11"/>
  <c r="Z21" i="11"/>
  <c r="N22" i="11"/>
  <c r="O22" i="11"/>
  <c r="P22" i="11"/>
  <c r="Q22" i="11"/>
  <c r="R22" i="11"/>
  <c r="S22" i="11"/>
  <c r="T22" i="11"/>
  <c r="U22" i="11"/>
  <c r="V22" i="11"/>
  <c r="W22" i="11"/>
  <c r="X22" i="11"/>
  <c r="Y22" i="11"/>
  <c r="Z22" i="11"/>
  <c r="N19" i="18"/>
  <c r="O19" i="18"/>
  <c r="P19" i="18"/>
  <c r="Q19" i="18"/>
  <c r="R19" i="18"/>
  <c r="S19" i="18"/>
  <c r="T19" i="18"/>
  <c r="U19" i="18"/>
  <c r="V19" i="18"/>
  <c r="W19" i="18"/>
  <c r="X19" i="18"/>
  <c r="Y19" i="18"/>
  <c r="Z19" i="18"/>
  <c r="N20" i="18"/>
  <c r="O20" i="18"/>
  <c r="P20" i="18"/>
  <c r="Q20" i="18"/>
  <c r="R20" i="18"/>
  <c r="S20" i="18"/>
  <c r="T20" i="18"/>
  <c r="U20" i="18"/>
  <c r="V20" i="18"/>
  <c r="W20" i="18"/>
  <c r="X20" i="18"/>
  <c r="Y20" i="18"/>
  <c r="Z20" i="18"/>
  <c r="N21" i="18"/>
  <c r="O21" i="18"/>
  <c r="P21" i="18"/>
  <c r="Q21" i="18"/>
  <c r="R21" i="18"/>
  <c r="S21" i="18"/>
  <c r="T21" i="18"/>
  <c r="U21" i="18"/>
  <c r="V21" i="18"/>
  <c r="W21" i="18"/>
  <c r="X21" i="18"/>
  <c r="Y21" i="18"/>
  <c r="Z21" i="18"/>
  <c r="N22" i="18"/>
  <c r="O22" i="18"/>
  <c r="P22" i="18"/>
  <c r="Q22" i="18"/>
  <c r="R22" i="18"/>
  <c r="S22" i="18"/>
  <c r="T22" i="18"/>
  <c r="U22" i="18"/>
  <c r="V22" i="18"/>
  <c r="W22" i="18"/>
  <c r="X22" i="18"/>
  <c r="Y22" i="18"/>
  <c r="Z22" i="18"/>
  <c r="M34" i="19"/>
  <c r="M34" i="20"/>
  <c r="M34" i="17"/>
  <c r="M34" i="12"/>
  <c r="M34" i="21"/>
  <c r="M34" i="14"/>
  <c r="M34" i="15"/>
  <c r="M34" i="16"/>
  <c r="M34" i="13"/>
  <c r="M34" i="22"/>
  <c r="M34" i="23"/>
  <c r="M34" i="9"/>
  <c r="M34" i="24"/>
  <c r="M34" i="25"/>
  <c r="M34" i="10"/>
  <c r="M34" i="11"/>
  <c r="M34" i="18"/>
  <c r="M33" i="19"/>
  <c r="M33" i="20"/>
  <c r="M33" i="17"/>
  <c r="M33" i="12"/>
  <c r="M33" i="21"/>
  <c r="M33" i="14"/>
  <c r="M33" i="15"/>
  <c r="M33" i="16"/>
  <c r="M33" i="13"/>
  <c r="M33" i="22"/>
  <c r="M33" i="23"/>
  <c r="M33" i="9"/>
  <c r="M33" i="24"/>
  <c r="M33" i="25"/>
  <c r="M33" i="10"/>
  <c r="M33" i="11"/>
  <c r="M33" i="18"/>
  <c r="M32" i="19"/>
  <c r="M32" i="20"/>
  <c r="M32" i="17"/>
  <c r="M32" i="12"/>
  <c r="M32" i="21"/>
  <c r="M32" i="14"/>
  <c r="M32" i="15"/>
  <c r="M32" i="16"/>
  <c r="M32" i="13"/>
  <c r="M32" i="22"/>
  <c r="M32" i="23"/>
  <c r="M32" i="9"/>
  <c r="M32" i="24"/>
  <c r="M32" i="25"/>
  <c r="M32" i="10"/>
  <c r="M32" i="11"/>
  <c r="M32" i="18"/>
  <c r="M31" i="19"/>
  <c r="M31" i="20"/>
  <c r="M31" i="17"/>
  <c r="M31" i="12"/>
  <c r="M31" i="21"/>
  <c r="M31" i="14"/>
  <c r="M31" i="15"/>
  <c r="M31" i="16"/>
  <c r="M31" i="13"/>
  <c r="M31" i="22"/>
  <c r="M31" i="23"/>
  <c r="M31" i="9"/>
  <c r="M31" i="24"/>
  <c r="M31" i="25"/>
  <c r="M31" i="10"/>
  <c r="M31" i="11"/>
  <c r="M31" i="18"/>
  <c r="M22" i="19"/>
  <c r="M22" i="20"/>
  <c r="M22" i="17"/>
  <c r="M22" i="12"/>
  <c r="M22" i="21"/>
  <c r="M22" i="14"/>
  <c r="M22" i="15"/>
  <c r="M22" i="16"/>
  <c r="M22" i="13"/>
  <c r="M22" i="22"/>
  <c r="M22" i="23"/>
  <c r="M22" i="9"/>
  <c r="M22" i="24"/>
  <c r="M22" i="25"/>
  <c r="M22" i="10"/>
  <c r="M22" i="11"/>
  <c r="M22" i="18"/>
  <c r="M21" i="19"/>
  <c r="M21" i="20"/>
  <c r="M21" i="17"/>
  <c r="M21" i="12"/>
  <c r="M21" i="21"/>
  <c r="M21" i="14"/>
  <c r="M21" i="15"/>
  <c r="M21" i="16"/>
  <c r="M21" i="13"/>
  <c r="M21" i="22"/>
  <c r="M21" i="23"/>
  <c r="M21" i="9"/>
  <c r="M21" i="24"/>
  <c r="M21" i="25"/>
  <c r="M21" i="10"/>
  <c r="M21" i="11"/>
  <c r="M21" i="18"/>
  <c r="M20" i="19"/>
  <c r="M20" i="20"/>
  <c r="M20" i="17"/>
  <c r="M20" i="12"/>
  <c r="M20" i="21"/>
  <c r="M20" i="14"/>
  <c r="M20" i="15"/>
  <c r="M20" i="16"/>
  <c r="M20" i="13"/>
  <c r="M20" i="22"/>
  <c r="M20" i="23"/>
  <c r="M20" i="9"/>
  <c r="M20" i="24"/>
  <c r="M20" i="25"/>
  <c r="M20" i="10"/>
  <c r="M20" i="11"/>
  <c r="M20" i="18"/>
  <c r="M19" i="19"/>
  <c r="M19" i="20"/>
  <c r="M19" i="17"/>
  <c r="M19" i="12"/>
  <c r="M19" i="21"/>
  <c r="M19" i="14"/>
  <c r="M19" i="15"/>
  <c r="M19" i="16"/>
  <c r="M19" i="13"/>
  <c r="M19" i="22"/>
  <c r="M19" i="23"/>
  <c r="M19" i="9"/>
  <c r="M19" i="24"/>
  <c r="M19" i="25"/>
  <c r="M19" i="10"/>
  <c r="M19" i="11"/>
  <c r="M19" i="18"/>
  <c r="L34" i="19" l="1"/>
  <c r="L34" i="20"/>
  <c r="L34" i="17"/>
  <c r="L34" i="12"/>
  <c r="L34" i="21"/>
  <c r="L34" i="14"/>
  <c r="L34" i="15"/>
  <c r="L34" i="16"/>
  <c r="L34" i="13"/>
  <c r="L34" i="22"/>
  <c r="L34" i="23"/>
  <c r="L34" i="9"/>
  <c r="L34" i="24"/>
  <c r="L34" i="25"/>
  <c r="L34" i="10"/>
  <c r="L34" i="11"/>
  <c r="L34" i="18"/>
  <c r="L33" i="19"/>
  <c r="L33" i="20"/>
  <c r="L33" i="17"/>
  <c r="L33" i="12"/>
  <c r="L33" i="21"/>
  <c r="L33" i="14"/>
  <c r="L33" i="15"/>
  <c r="L33" i="16"/>
  <c r="L33" i="13"/>
  <c r="L33" i="22"/>
  <c r="L33" i="23"/>
  <c r="L33" i="9"/>
  <c r="L33" i="24"/>
  <c r="L33" i="25"/>
  <c r="L33" i="10"/>
  <c r="L33" i="11"/>
  <c r="L33" i="18"/>
  <c r="L32" i="19"/>
  <c r="L32" i="20"/>
  <c r="L32" i="17"/>
  <c r="L32" i="12"/>
  <c r="L32" i="21"/>
  <c r="L32" i="14"/>
  <c r="L32" i="15"/>
  <c r="L32" i="16"/>
  <c r="L32" i="13"/>
  <c r="L32" i="22"/>
  <c r="L32" i="23"/>
  <c r="L32" i="9"/>
  <c r="L32" i="24"/>
  <c r="L32" i="25"/>
  <c r="L32" i="10"/>
  <c r="L32" i="11"/>
  <c r="L32" i="18"/>
  <c r="L31" i="19"/>
  <c r="L31" i="20"/>
  <c r="L31" i="17"/>
  <c r="L31" i="12"/>
  <c r="L31" i="21"/>
  <c r="L31" i="14"/>
  <c r="L31" i="15"/>
  <c r="L31" i="16"/>
  <c r="L31" i="13"/>
  <c r="L31" i="22"/>
  <c r="L31" i="23"/>
  <c r="L31" i="9"/>
  <c r="L31" i="24"/>
  <c r="L31" i="25"/>
  <c r="L31" i="10"/>
  <c r="L31" i="11"/>
  <c r="L31" i="18"/>
  <c r="L22" i="19"/>
  <c r="L22" i="20"/>
  <c r="L22" i="17"/>
  <c r="L22" i="12"/>
  <c r="L22" i="21"/>
  <c r="L22" i="14"/>
  <c r="L22" i="15"/>
  <c r="L22" i="16"/>
  <c r="L22" i="13"/>
  <c r="L22" i="22"/>
  <c r="L22" i="23"/>
  <c r="L22" i="9"/>
  <c r="L22" i="24"/>
  <c r="L22" i="25"/>
  <c r="L22" i="10"/>
  <c r="L22" i="11"/>
  <c r="L22" i="18"/>
  <c r="L21" i="19"/>
  <c r="L21" i="20"/>
  <c r="L21" i="17"/>
  <c r="L21" i="12"/>
  <c r="L21" i="21"/>
  <c r="L21" i="14"/>
  <c r="L21" i="15"/>
  <c r="L21" i="16"/>
  <c r="L21" i="13"/>
  <c r="L21" i="22"/>
  <c r="L21" i="23"/>
  <c r="L21" i="9"/>
  <c r="L21" i="24"/>
  <c r="L21" i="25"/>
  <c r="L21" i="10"/>
  <c r="L21" i="11"/>
  <c r="L21" i="18"/>
  <c r="L20" i="19"/>
  <c r="L20" i="20"/>
  <c r="L20" i="17"/>
  <c r="L20" i="12"/>
  <c r="L20" i="21"/>
  <c r="L20" i="14"/>
  <c r="L20" i="15"/>
  <c r="L20" i="16"/>
  <c r="L20" i="13"/>
  <c r="L20" i="22"/>
  <c r="L20" i="23"/>
  <c r="L20" i="9"/>
  <c r="L20" i="24"/>
  <c r="L20" i="25"/>
  <c r="L20" i="10"/>
  <c r="L20" i="11"/>
  <c r="L20" i="18"/>
  <c r="L19" i="19"/>
  <c r="L19" i="20"/>
  <c r="L19" i="17"/>
  <c r="L19" i="12"/>
  <c r="L19" i="21"/>
  <c r="L19" i="14"/>
  <c r="L19" i="15"/>
  <c r="L19" i="16"/>
  <c r="L19" i="13"/>
  <c r="L19" i="22"/>
  <c r="L19" i="23"/>
  <c r="L19" i="9"/>
  <c r="L19" i="24"/>
  <c r="L19" i="25"/>
  <c r="L19" i="10"/>
  <c r="L19" i="11"/>
  <c r="L19" i="18"/>
  <c r="K34" i="19" l="1"/>
  <c r="K34" i="20"/>
  <c r="K34" i="17"/>
  <c r="K34" i="12"/>
  <c r="K34" i="21"/>
  <c r="K34" i="14"/>
  <c r="K34" i="15"/>
  <c r="K34" i="16"/>
  <c r="K34" i="13"/>
  <c r="K34" i="22"/>
  <c r="K34" i="23"/>
  <c r="K34" i="9"/>
  <c r="K34" i="24"/>
  <c r="K34" i="25"/>
  <c r="K34" i="10"/>
  <c r="K34" i="11"/>
  <c r="K34" i="18"/>
  <c r="K33" i="19"/>
  <c r="K33" i="20"/>
  <c r="K33" i="17"/>
  <c r="K33" i="12"/>
  <c r="K33" i="21"/>
  <c r="K33" i="14"/>
  <c r="K33" i="15"/>
  <c r="K33" i="16"/>
  <c r="K33" i="13"/>
  <c r="K33" i="22"/>
  <c r="K33" i="23"/>
  <c r="K33" i="9"/>
  <c r="K33" i="24"/>
  <c r="K33" i="25"/>
  <c r="K33" i="10"/>
  <c r="K33" i="11"/>
  <c r="K33" i="18"/>
  <c r="K32" i="19"/>
  <c r="K32" i="20"/>
  <c r="K32" i="17"/>
  <c r="K32" i="12"/>
  <c r="K32" i="21"/>
  <c r="K32" i="14"/>
  <c r="K32" i="15"/>
  <c r="K32" i="16"/>
  <c r="K32" i="13"/>
  <c r="K32" i="22"/>
  <c r="K32" i="23"/>
  <c r="K32" i="9"/>
  <c r="K32" i="24"/>
  <c r="K32" i="25"/>
  <c r="K32" i="10"/>
  <c r="K32" i="11"/>
  <c r="K32" i="18"/>
  <c r="K31" i="19"/>
  <c r="K31" i="20"/>
  <c r="K31" i="17"/>
  <c r="K31" i="12"/>
  <c r="K31" i="21"/>
  <c r="K31" i="14"/>
  <c r="K31" i="15"/>
  <c r="K31" i="16"/>
  <c r="K31" i="13"/>
  <c r="K31" i="22"/>
  <c r="K31" i="23"/>
  <c r="K31" i="9"/>
  <c r="K31" i="24"/>
  <c r="K31" i="25"/>
  <c r="K31" i="10"/>
  <c r="K31" i="11"/>
  <c r="K31" i="18"/>
  <c r="K22" i="19"/>
  <c r="K22" i="20"/>
  <c r="K22" i="17"/>
  <c r="K22" i="12"/>
  <c r="K22" i="21"/>
  <c r="K22" i="14"/>
  <c r="K22" i="15"/>
  <c r="K22" i="16"/>
  <c r="K22" i="13"/>
  <c r="K22" i="22"/>
  <c r="K22" i="23"/>
  <c r="K22" i="9"/>
  <c r="K22" i="24"/>
  <c r="K22" i="25"/>
  <c r="K22" i="10"/>
  <c r="K22" i="11"/>
  <c r="K22" i="18"/>
  <c r="K21" i="19"/>
  <c r="K21" i="20"/>
  <c r="K21" i="17"/>
  <c r="K21" i="12"/>
  <c r="K21" i="21"/>
  <c r="K21" i="14"/>
  <c r="K21" i="15"/>
  <c r="K21" i="16"/>
  <c r="K21" i="13"/>
  <c r="K21" i="22"/>
  <c r="K21" i="23"/>
  <c r="K21" i="9"/>
  <c r="K21" i="24"/>
  <c r="K21" i="25"/>
  <c r="K21" i="10"/>
  <c r="K21" i="11"/>
  <c r="K21" i="18"/>
  <c r="K20" i="19"/>
  <c r="K20" i="20"/>
  <c r="K20" i="17"/>
  <c r="K20" i="12"/>
  <c r="K20" i="21"/>
  <c r="K20" i="14"/>
  <c r="K20" i="15"/>
  <c r="K20" i="16"/>
  <c r="K20" i="13"/>
  <c r="K20" i="22"/>
  <c r="K20" i="23"/>
  <c r="K20" i="9"/>
  <c r="K20" i="24"/>
  <c r="K20" i="25"/>
  <c r="K20" i="10"/>
  <c r="K20" i="11"/>
  <c r="K20" i="18"/>
  <c r="K19" i="19"/>
  <c r="K19" i="20"/>
  <c r="K19" i="17"/>
  <c r="K19" i="12"/>
  <c r="K19" i="21"/>
  <c r="K19" i="14"/>
  <c r="K19" i="15"/>
  <c r="K19" i="16"/>
  <c r="K19" i="13"/>
  <c r="K19" i="22"/>
  <c r="K19" i="23"/>
  <c r="K19" i="9"/>
  <c r="K19" i="24"/>
  <c r="K19" i="25"/>
  <c r="K19" i="10"/>
  <c r="K19" i="11"/>
  <c r="K19" i="18"/>
  <c r="J34" i="19" l="1"/>
  <c r="J34" i="20"/>
  <c r="J34" i="17"/>
  <c r="J34" i="12"/>
  <c r="J34" i="21"/>
  <c r="J34" i="14"/>
  <c r="J34" i="15"/>
  <c r="J34" i="16"/>
  <c r="J34" i="13"/>
  <c r="J34" i="22"/>
  <c r="J34" i="23"/>
  <c r="J34" i="9"/>
  <c r="J34" i="24"/>
  <c r="J34" i="25"/>
  <c r="J34" i="10"/>
  <c r="J34" i="11"/>
  <c r="J34" i="18"/>
  <c r="J33" i="19"/>
  <c r="J33" i="20"/>
  <c r="J33" i="17"/>
  <c r="J33" i="12"/>
  <c r="J33" i="21"/>
  <c r="J33" i="14"/>
  <c r="J33" i="15"/>
  <c r="J33" i="16"/>
  <c r="J33" i="13"/>
  <c r="J33" i="22"/>
  <c r="J33" i="23"/>
  <c r="J33" i="9"/>
  <c r="J33" i="24"/>
  <c r="J33" i="25"/>
  <c r="J33" i="10"/>
  <c r="J33" i="11"/>
  <c r="J33" i="18"/>
  <c r="J32" i="19"/>
  <c r="J32" i="20"/>
  <c r="J32" i="17"/>
  <c r="J32" i="12"/>
  <c r="J32" i="21"/>
  <c r="J32" i="14"/>
  <c r="J32" i="15"/>
  <c r="J32" i="16"/>
  <c r="J32" i="13"/>
  <c r="J32" i="22"/>
  <c r="J32" i="23"/>
  <c r="J32" i="9"/>
  <c r="J32" i="24"/>
  <c r="J32" i="25"/>
  <c r="J32" i="10"/>
  <c r="J32" i="11"/>
  <c r="J32" i="18"/>
  <c r="J31" i="19"/>
  <c r="J31" i="20"/>
  <c r="J31" i="17"/>
  <c r="J31" i="12"/>
  <c r="J31" i="21"/>
  <c r="J31" i="14"/>
  <c r="J31" i="15"/>
  <c r="J31" i="16"/>
  <c r="J31" i="13"/>
  <c r="J31" i="22"/>
  <c r="J31" i="23"/>
  <c r="J31" i="9"/>
  <c r="J31" i="24"/>
  <c r="J31" i="25"/>
  <c r="J31" i="10"/>
  <c r="J31" i="11"/>
  <c r="J31" i="18"/>
  <c r="J22" i="19"/>
  <c r="J22" i="20"/>
  <c r="J22" i="17"/>
  <c r="J22" i="12"/>
  <c r="J22" i="21"/>
  <c r="J22" i="14"/>
  <c r="J22" i="15"/>
  <c r="J22" i="16"/>
  <c r="J22" i="13"/>
  <c r="J22" i="22"/>
  <c r="J22" i="23"/>
  <c r="J22" i="9"/>
  <c r="J22" i="24"/>
  <c r="J22" i="25"/>
  <c r="J22" i="10"/>
  <c r="J22" i="11"/>
  <c r="J22" i="18"/>
  <c r="J21" i="19"/>
  <c r="J21" i="20"/>
  <c r="J21" i="17"/>
  <c r="J21" i="12"/>
  <c r="J21" i="21"/>
  <c r="J21" i="14"/>
  <c r="J21" i="15"/>
  <c r="J21" i="16"/>
  <c r="J21" i="13"/>
  <c r="J21" i="22"/>
  <c r="J21" i="23"/>
  <c r="J21" i="9"/>
  <c r="J21" i="24"/>
  <c r="J21" i="25"/>
  <c r="J21" i="10"/>
  <c r="J21" i="11"/>
  <c r="J21" i="18"/>
  <c r="J20" i="19"/>
  <c r="J20" i="20"/>
  <c r="J20" i="17"/>
  <c r="J20" i="12"/>
  <c r="J20" i="21"/>
  <c r="J20" i="14"/>
  <c r="J20" i="15"/>
  <c r="J20" i="16"/>
  <c r="J20" i="13"/>
  <c r="J20" i="22"/>
  <c r="J20" i="23"/>
  <c r="J20" i="9"/>
  <c r="J20" i="24"/>
  <c r="J20" i="25"/>
  <c r="J20" i="10"/>
  <c r="J20" i="11"/>
  <c r="J20" i="18"/>
  <c r="J19" i="19"/>
  <c r="J19" i="20"/>
  <c r="J19" i="17"/>
  <c r="J19" i="12"/>
  <c r="J19" i="21"/>
  <c r="J19" i="14"/>
  <c r="J19" i="15"/>
  <c r="J19" i="16"/>
  <c r="J19" i="13"/>
  <c r="J19" i="22"/>
  <c r="J19" i="23"/>
  <c r="J19" i="9"/>
  <c r="J19" i="24"/>
  <c r="J19" i="25"/>
  <c r="J19" i="10"/>
  <c r="J19" i="11"/>
  <c r="J19" i="18"/>
  <c r="I34" i="19" l="1"/>
  <c r="I34" i="20"/>
  <c r="I34" i="17"/>
  <c r="I34" i="12"/>
  <c r="I34" i="21"/>
  <c r="I34" i="14"/>
  <c r="I34" i="15"/>
  <c r="I34" i="16"/>
  <c r="I34" i="13"/>
  <c r="I34" i="22"/>
  <c r="I34" i="23"/>
  <c r="I34" i="9"/>
  <c r="I34" i="24"/>
  <c r="I34" i="25"/>
  <c r="I34" i="10"/>
  <c r="I34" i="11"/>
  <c r="I34" i="18"/>
  <c r="I33" i="19"/>
  <c r="I33" i="20"/>
  <c r="I33" i="17"/>
  <c r="I33" i="12"/>
  <c r="I33" i="21"/>
  <c r="I33" i="14"/>
  <c r="I33" i="15"/>
  <c r="I33" i="16"/>
  <c r="I33" i="13"/>
  <c r="I33" i="22"/>
  <c r="I33" i="23"/>
  <c r="I33" i="9"/>
  <c r="I33" i="24"/>
  <c r="I33" i="25"/>
  <c r="I33" i="10"/>
  <c r="I33" i="11"/>
  <c r="I33" i="18"/>
  <c r="I32" i="19"/>
  <c r="I32" i="20"/>
  <c r="I32" i="17"/>
  <c r="I32" i="12"/>
  <c r="I32" i="21"/>
  <c r="I32" i="14"/>
  <c r="I32" i="15"/>
  <c r="I32" i="16"/>
  <c r="I32" i="13"/>
  <c r="I32" i="22"/>
  <c r="I32" i="23"/>
  <c r="I32" i="9"/>
  <c r="I32" i="24"/>
  <c r="I32" i="25"/>
  <c r="I32" i="10"/>
  <c r="I32" i="11"/>
  <c r="I32" i="18"/>
  <c r="I31" i="19"/>
  <c r="I31" i="20"/>
  <c r="I31" i="17"/>
  <c r="I31" i="12"/>
  <c r="I31" i="21"/>
  <c r="I31" i="14"/>
  <c r="I31" i="15"/>
  <c r="I31" i="16"/>
  <c r="I31" i="13"/>
  <c r="I31" i="22"/>
  <c r="I31" i="23"/>
  <c r="I31" i="9"/>
  <c r="I31" i="24"/>
  <c r="I31" i="25"/>
  <c r="I31" i="10"/>
  <c r="I31" i="11"/>
  <c r="I31" i="18"/>
  <c r="I22" i="19"/>
  <c r="I22" i="20"/>
  <c r="I22" i="17"/>
  <c r="I22" i="12"/>
  <c r="I22" i="21"/>
  <c r="I22" i="14"/>
  <c r="I22" i="15"/>
  <c r="I22" i="16"/>
  <c r="I22" i="13"/>
  <c r="I22" i="22"/>
  <c r="I22" i="23"/>
  <c r="I22" i="9"/>
  <c r="I22" i="24"/>
  <c r="I22" i="25"/>
  <c r="I22" i="10"/>
  <c r="I22" i="11"/>
  <c r="I22" i="18"/>
  <c r="I21" i="19"/>
  <c r="I21" i="20"/>
  <c r="I21" i="17"/>
  <c r="I21" i="12"/>
  <c r="I21" i="21"/>
  <c r="I21" i="14"/>
  <c r="I21" i="15"/>
  <c r="I21" i="16"/>
  <c r="I21" i="13"/>
  <c r="I21" i="22"/>
  <c r="I21" i="23"/>
  <c r="I21" i="9"/>
  <c r="I21" i="24"/>
  <c r="I21" i="25"/>
  <c r="I21" i="10"/>
  <c r="I21" i="11"/>
  <c r="I21" i="18"/>
  <c r="I20" i="19"/>
  <c r="I20" i="20"/>
  <c r="I20" i="17"/>
  <c r="I20" i="12"/>
  <c r="I20" i="21"/>
  <c r="I20" i="14"/>
  <c r="I20" i="15"/>
  <c r="I20" i="16"/>
  <c r="I20" i="13"/>
  <c r="I20" i="22"/>
  <c r="I20" i="23"/>
  <c r="I20" i="9"/>
  <c r="I20" i="24"/>
  <c r="I20" i="25"/>
  <c r="I20" i="10"/>
  <c r="I20" i="11"/>
  <c r="I20" i="18"/>
  <c r="I19" i="19"/>
  <c r="I19" i="20"/>
  <c r="I19" i="17"/>
  <c r="I19" i="12"/>
  <c r="I19" i="21"/>
  <c r="I19" i="14"/>
  <c r="I19" i="15"/>
  <c r="I19" i="16"/>
  <c r="I19" i="13"/>
  <c r="I19" i="22"/>
  <c r="I19" i="23"/>
  <c r="I19" i="9"/>
  <c r="I19" i="24"/>
  <c r="I19" i="25"/>
  <c r="I19" i="10"/>
  <c r="I19" i="11"/>
  <c r="I19" i="18"/>
  <c r="H34" i="19" l="1"/>
  <c r="H34" i="20"/>
  <c r="H34" i="17"/>
  <c r="H34" i="12"/>
  <c r="H34" i="21"/>
  <c r="H34" i="14"/>
  <c r="H34" i="15"/>
  <c r="H34" i="16"/>
  <c r="H34" i="13"/>
  <c r="H34" i="22"/>
  <c r="H34" i="23"/>
  <c r="H34" i="9"/>
  <c r="H34" i="24"/>
  <c r="H34" i="25"/>
  <c r="H34" i="10"/>
  <c r="H34" i="11"/>
  <c r="H34" i="18"/>
  <c r="H33" i="19"/>
  <c r="H33" i="20"/>
  <c r="H33" i="17"/>
  <c r="H33" i="12"/>
  <c r="H33" i="21"/>
  <c r="H33" i="14"/>
  <c r="H33" i="15"/>
  <c r="H33" i="16"/>
  <c r="H33" i="13"/>
  <c r="H33" i="22"/>
  <c r="H33" i="23"/>
  <c r="H33" i="9"/>
  <c r="H33" i="24"/>
  <c r="H33" i="25"/>
  <c r="H33" i="10"/>
  <c r="H33" i="11"/>
  <c r="H33" i="18"/>
  <c r="H32" i="19"/>
  <c r="H32" i="20"/>
  <c r="H32" i="17"/>
  <c r="H32" i="12"/>
  <c r="H32" i="21"/>
  <c r="H32" i="14"/>
  <c r="H32" i="15"/>
  <c r="H32" i="16"/>
  <c r="H32" i="13"/>
  <c r="H32" i="22"/>
  <c r="H32" i="23"/>
  <c r="H32" i="9"/>
  <c r="H32" i="24"/>
  <c r="H32" i="25"/>
  <c r="H32" i="10"/>
  <c r="H32" i="11"/>
  <c r="H32" i="18"/>
  <c r="H31" i="19"/>
  <c r="H31" i="20"/>
  <c r="H31" i="17"/>
  <c r="H31" i="12"/>
  <c r="H31" i="21"/>
  <c r="H31" i="14"/>
  <c r="H31" i="15"/>
  <c r="H31" i="16"/>
  <c r="H31" i="13"/>
  <c r="H31" i="22"/>
  <c r="H31" i="23"/>
  <c r="H31" i="9"/>
  <c r="H31" i="24"/>
  <c r="H31" i="25"/>
  <c r="H31" i="10"/>
  <c r="H31" i="11"/>
  <c r="H31" i="18"/>
  <c r="H22" i="19"/>
  <c r="H22" i="20"/>
  <c r="H22" i="17"/>
  <c r="H22" i="12"/>
  <c r="H22" i="21"/>
  <c r="H22" i="14"/>
  <c r="H22" i="15"/>
  <c r="H22" i="16"/>
  <c r="H22" i="13"/>
  <c r="H22" i="22"/>
  <c r="H22" i="23"/>
  <c r="H22" i="9"/>
  <c r="H22" i="24"/>
  <c r="H22" i="25"/>
  <c r="H22" i="10"/>
  <c r="H22" i="11"/>
  <c r="H22" i="18"/>
  <c r="H21" i="19"/>
  <c r="H21" i="20"/>
  <c r="H21" i="17"/>
  <c r="H21" i="12"/>
  <c r="H21" i="21"/>
  <c r="H21" i="14"/>
  <c r="H21" i="15"/>
  <c r="H21" i="16"/>
  <c r="H21" i="13"/>
  <c r="H21" i="22"/>
  <c r="H21" i="23"/>
  <c r="H21" i="9"/>
  <c r="H21" i="24"/>
  <c r="H21" i="25"/>
  <c r="H21" i="10"/>
  <c r="H21" i="11"/>
  <c r="H21" i="18"/>
  <c r="H20" i="19"/>
  <c r="H20" i="20"/>
  <c r="H20" i="17"/>
  <c r="H20" i="12"/>
  <c r="H20" i="21"/>
  <c r="H20" i="14"/>
  <c r="H20" i="15"/>
  <c r="H20" i="16"/>
  <c r="H20" i="13"/>
  <c r="H20" i="22"/>
  <c r="H20" i="23"/>
  <c r="H20" i="9"/>
  <c r="H20" i="24"/>
  <c r="H20" i="25"/>
  <c r="H20" i="10"/>
  <c r="H20" i="11"/>
  <c r="H20" i="18"/>
  <c r="H19" i="19"/>
  <c r="H19" i="20"/>
  <c r="H19" i="17"/>
  <c r="H19" i="12"/>
  <c r="H19" i="21"/>
  <c r="H19" i="14"/>
  <c r="H19" i="15"/>
  <c r="H19" i="16"/>
  <c r="H19" i="13"/>
  <c r="H19" i="22"/>
  <c r="H19" i="23"/>
  <c r="H19" i="9"/>
  <c r="H19" i="24"/>
  <c r="H19" i="25"/>
  <c r="H19" i="10"/>
  <c r="H19" i="11"/>
  <c r="H19" i="18"/>
  <c r="G34" i="20" l="1"/>
  <c r="G33" i="20"/>
  <c r="G32" i="20"/>
  <c r="G31" i="20"/>
  <c r="G22" i="20"/>
  <c r="G21" i="20"/>
  <c r="G20" i="20"/>
  <c r="G19" i="20"/>
  <c r="G34" i="17"/>
  <c r="G33" i="17"/>
  <c r="G32" i="17"/>
  <c r="G31" i="17"/>
  <c r="G22" i="17"/>
  <c r="G21" i="17"/>
  <c r="G20" i="17"/>
  <c r="G19" i="17"/>
  <c r="G34" i="12"/>
  <c r="G33" i="12"/>
  <c r="G32" i="12"/>
  <c r="G31" i="12"/>
  <c r="G22" i="12"/>
  <c r="G21" i="12"/>
  <c r="G20" i="12"/>
  <c r="G19" i="12"/>
  <c r="G34" i="21"/>
  <c r="G33" i="21"/>
  <c r="G32" i="21"/>
  <c r="G31" i="21"/>
  <c r="G22" i="21"/>
  <c r="G21" i="21"/>
  <c r="G20" i="21"/>
  <c r="G19" i="21"/>
  <c r="G34" i="14"/>
  <c r="G33" i="14"/>
  <c r="G32" i="14"/>
  <c r="G31" i="14"/>
  <c r="G22" i="14"/>
  <c r="G21" i="14"/>
  <c r="G20" i="14"/>
  <c r="G19" i="14"/>
  <c r="G34" i="15"/>
  <c r="G33" i="15"/>
  <c r="G32" i="15"/>
  <c r="G31" i="15"/>
  <c r="G22" i="15"/>
  <c r="G21" i="15"/>
  <c r="G20" i="15"/>
  <c r="G19" i="15"/>
  <c r="G34" i="16"/>
  <c r="G33" i="16"/>
  <c r="G32" i="16"/>
  <c r="G31" i="16"/>
  <c r="G22" i="16"/>
  <c r="G21" i="16"/>
  <c r="G20" i="16"/>
  <c r="G19" i="16"/>
  <c r="G34" i="13"/>
  <c r="G33" i="13"/>
  <c r="G32" i="13"/>
  <c r="G31" i="13"/>
  <c r="G22" i="13"/>
  <c r="G21" i="13"/>
  <c r="G20" i="13"/>
  <c r="G19" i="13"/>
  <c r="G34" i="22"/>
  <c r="G33" i="22"/>
  <c r="G32" i="22"/>
  <c r="G31" i="22"/>
  <c r="G22" i="22"/>
  <c r="G21" i="22"/>
  <c r="G20" i="22"/>
  <c r="G19" i="22"/>
  <c r="G34" i="23"/>
  <c r="G33" i="23"/>
  <c r="G32" i="23"/>
  <c r="G31" i="23"/>
  <c r="G22" i="23"/>
  <c r="G21" i="23"/>
  <c r="G20" i="23"/>
  <c r="G19" i="23"/>
  <c r="G34" i="9"/>
  <c r="G33" i="9"/>
  <c r="G32" i="9"/>
  <c r="G31" i="9"/>
  <c r="G22" i="9"/>
  <c r="G21" i="9"/>
  <c r="G20" i="9"/>
  <c r="G19" i="9"/>
  <c r="G34" i="24"/>
  <c r="G33" i="24"/>
  <c r="G32" i="24"/>
  <c r="G31" i="24"/>
  <c r="G22" i="24"/>
  <c r="G21" i="24"/>
  <c r="G20" i="24"/>
  <c r="G19" i="24"/>
  <c r="G34" i="25"/>
  <c r="G33" i="25"/>
  <c r="G32" i="25"/>
  <c r="G31" i="25"/>
  <c r="G22" i="25"/>
  <c r="G21" i="25"/>
  <c r="G20" i="25"/>
  <c r="G19" i="25"/>
  <c r="G34" i="10"/>
  <c r="G33" i="10"/>
  <c r="G32" i="10"/>
  <c r="G31" i="10"/>
  <c r="G22" i="10"/>
  <c r="G21" i="10"/>
  <c r="G20" i="10"/>
  <c r="G19" i="10"/>
  <c r="G34" i="11"/>
  <c r="G33" i="11"/>
  <c r="G32" i="11"/>
  <c r="G31" i="11"/>
  <c r="G22" i="11"/>
  <c r="G21" i="11"/>
  <c r="G20" i="11"/>
  <c r="G19" i="11"/>
  <c r="G34" i="19"/>
  <c r="G33" i="19"/>
  <c r="G32" i="19"/>
  <c r="G31" i="19"/>
  <c r="G22" i="19"/>
  <c r="G21" i="19"/>
  <c r="G20" i="19"/>
  <c r="G19" i="19"/>
  <c r="G34" i="18"/>
  <c r="G33" i="18"/>
  <c r="G32" i="18"/>
  <c r="G31" i="18"/>
  <c r="G22" i="18"/>
  <c r="G21" i="18"/>
  <c r="G20" i="18"/>
  <c r="G19" i="18"/>
  <c r="F34" i="19" l="1"/>
  <c r="F34" i="20"/>
  <c r="F34" i="17"/>
  <c r="F34" i="12"/>
  <c r="F34" i="21"/>
  <c r="F34" i="14"/>
  <c r="F34" i="15"/>
  <c r="F34" i="16"/>
  <c r="F34" i="13"/>
  <c r="F34" i="22"/>
  <c r="F34" i="23"/>
  <c r="F34" i="9"/>
  <c r="F34" i="24"/>
  <c r="F34" i="25"/>
  <c r="F34" i="10"/>
  <c r="F34" i="11"/>
  <c r="F34" i="18"/>
  <c r="F33" i="19"/>
  <c r="F33" i="20"/>
  <c r="F33" i="17"/>
  <c r="F33" i="12"/>
  <c r="F33" i="21"/>
  <c r="F33" i="14"/>
  <c r="F33" i="15"/>
  <c r="F33" i="16"/>
  <c r="F33" i="13"/>
  <c r="F33" i="22"/>
  <c r="F33" i="23"/>
  <c r="F33" i="9"/>
  <c r="F33" i="24"/>
  <c r="F33" i="25"/>
  <c r="F33" i="10"/>
  <c r="F33" i="11"/>
  <c r="F33" i="18"/>
  <c r="F32" i="19"/>
  <c r="F32" i="20"/>
  <c r="F32" i="17"/>
  <c r="F32" i="12"/>
  <c r="F32" i="21"/>
  <c r="F32" i="14"/>
  <c r="F32" i="15"/>
  <c r="F32" i="16"/>
  <c r="F32" i="13"/>
  <c r="F32" i="22"/>
  <c r="F32" i="23"/>
  <c r="F32" i="9"/>
  <c r="F32" i="24"/>
  <c r="F32" i="25"/>
  <c r="F32" i="10"/>
  <c r="F32" i="11"/>
  <c r="F32" i="18"/>
  <c r="F31" i="19"/>
  <c r="F31" i="20"/>
  <c r="F31" i="17"/>
  <c r="F31" i="12"/>
  <c r="F31" i="21"/>
  <c r="F31" i="14"/>
  <c r="F31" i="15"/>
  <c r="F31" i="16"/>
  <c r="F31" i="13"/>
  <c r="F31" i="22"/>
  <c r="F31" i="23"/>
  <c r="F31" i="9"/>
  <c r="F31" i="24"/>
  <c r="F31" i="25"/>
  <c r="F31" i="10"/>
  <c r="F31" i="11"/>
  <c r="F31" i="18"/>
  <c r="F22" i="19"/>
  <c r="F22" i="20"/>
  <c r="F22" i="17"/>
  <c r="F22" i="12"/>
  <c r="F22" i="21"/>
  <c r="F22" i="14"/>
  <c r="F22" i="15"/>
  <c r="F22" i="16"/>
  <c r="F22" i="13"/>
  <c r="F22" i="22"/>
  <c r="F22" i="23"/>
  <c r="F22" i="9"/>
  <c r="F22" i="24"/>
  <c r="F22" i="25"/>
  <c r="F22" i="10"/>
  <c r="F22" i="11"/>
  <c r="F22" i="18"/>
  <c r="F21" i="19"/>
  <c r="F21" i="20"/>
  <c r="F21" i="17"/>
  <c r="F21" i="12"/>
  <c r="F21" i="21"/>
  <c r="F21" i="14"/>
  <c r="F21" i="15"/>
  <c r="F21" i="16"/>
  <c r="F21" i="13"/>
  <c r="F21" i="22"/>
  <c r="F21" i="23"/>
  <c r="F21" i="9"/>
  <c r="F21" i="24"/>
  <c r="F21" i="25"/>
  <c r="F21" i="10"/>
  <c r="F21" i="11"/>
  <c r="F21" i="18"/>
  <c r="F20" i="19"/>
  <c r="F20" i="20"/>
  <c r="F20" i="17"/>
  <c r="F20" i="12"/>
  <c r="F20" i="21"/>
  <c r="F20" i="14"/>
  <c r="F20" i="15"/>
  <c r="F20" i="16"/>
  <c r="F20" i="13"/>
  <c r="F20" i="22"/>
  <c r="F20" i="23"/>
  <c r="F20" i="9"/>
  <c r="F20" i="24"/>
  <c r="F20" i="25"/>
  <c r="F20" i="10"/>
  <c r="F20" i="11"/>
  <c r="F20" i="18"/>
  <c r="F19" i="19"/>
  <c r="F19" i="20"/>
  <c r="F19" i="17"/>
  <c r="F19" i="12"/>
  <c r="F19" i="21"/>
  <c r="F19" i="14"/>
  <c r="F19" i="15"/>
  <c r="F19" i="16"/>
  <c r="F19" i="13"/>
  <c r="F19" i="22"/>
  <c r="F19" i="23"/>
  <c r="F19" i="9"/>
  <c r="F19" i="24"/>
  <c r="F19" i="25"/>
  <c r="F19" i="10"/>
  <c r="F19" i="11"/>
  <c r="F19" i="18"/>
  <c r="E34" i="19" l="1"/>
  <c r="E34" i="20"/>
  <c r="E34" i="17"/>
  <c r="E34" i="12"/>
  <c r="E34" i="21"/>
  <c r="E34" i="14"/>
  <c r="E34" i="15"/>
  <c r="E34" i="16"/>
  <c r="E34" i="13"/>
  <c r="E34" i="22"/>
  <c r="E34" i="23"/>
  <c r="E34" i="9"/>
  <c r="E34" i="24"/>
  <c r="E34" i="25"/>
  <c r="E34" i="10"/>
  <c r="E34" i="11"/>
  <c r="E34" i="18"/>
  <c r="E33" i="19"/>
  <c r="E33" i="20"/>
  <c r="E33" i="17"/>
  <c r="E33" i="12"/>
  <c r="E33" i="21"/>
  <c r="E33" i="14"/>
  <c r="E33" i="15"/>
  <c r="E33" i="16"/>
  <c r="E33" i="13"/>
  <c r="E33" i="22"/>
  <c r="E33" i="23"/>
  <c r="E33" i="9"/>
  <c r="E33" i="24"/>
  <c r="E33" i="25"/>
  <c r="E33" i="10"/>
  <c r="E33" i="11"/>
  <c r="E33" i="18"/>
  <c r="E32" i="19"/>
  <c r="E32" i="20"/>
  <c r="E32" i="17"/>
  <c r="E32" i="12"/>
  <c r="E32" i="21"/>
  <c r="E32" i="14"/>
  <c r="E32" i="15"/>
  <c r="E32" i="16"/>
  <c r="E32" i="13"/>
  <c r="E32" i="22"/>
  <c r="E32" i="23"/>
  <c r="E32" i="9"/>
  <c r="E32" i="24"/>
  <c r="E32" i="25"/>
  <c r="E32" i="10"/>
  <c r="E32" i="11"/>
  <c r="E32" i="18"/>
  <c r="E31" i="19"/>
  <c r="E31" i="20"/>
  <c r="E31" i="17"/>
  <c r="E31" i="12"/>
  <c r="E31" i="21"/>
  <c r="E31" i="14"/>
  <c r="E31" i="15"/>
  <c r="E31" i="16"/>
  <c r="E31" i="13"/>
  <c r="E31" i="22"/>
  <c r="E31" i="23"/>
  <c r="E31" i="9"/>
  <c r="E31" i="24"/>
  <c r="E31" i="25"/>
  <c r="E31" i="10"/>
  <c r="E31" i="11"/>
  <c r="E31" i="18"/>
  <c r="E22" i="19"/>
  <c r="E22" i="20"/>
  <c r="E22" i="17"/>
  <c r="E22" i="12"/>
  <c r="E22" i="21"/>
  <c r="E22" i="14"/>
  <c r="E22" i="15"/>
  <c r="E22" i="16"/>
  <c r="E22" i="13"/>
  <c r="E22" i="22"/>
  <c r="E22" i="23"/>
  <c r="E22" i="9"/>
  <c r="E22" i="24"/>
  <c r="E22" i="25"/>
  <c r="E22" i="10"/>
  <c r="E22" i="11"/>
  <c r="E22" i="18"/>
  <c r="E21" i="19"/>
  <c r="E21" i="20"/>
  <c r="E21" i="17"/>
  <c r="E21" i="12"/>
  <c r="E21" i="21"/>
  <c r="E21" i="14"/>
  <c r="E21" i="15"/>
  <c r="E21" i="16"/>
  <c r="E21" i="13"/>
  <c r="E21" i="22"/>
  <c r="E21" i="23"/>
  <c r="E21" i="9"/>
  <c r="E21" i="24"/>
  <c r="E21" i="25"/>
  <c r="E21" i="10"/>
  <c r="E21" i="11"/>
  <c r="E21" i="18"/>
  <c r="E20" i="19"/>
  <c r="E20" i="20"/>
  <c r="E20" i="17"/>
  <c r="E20" i="12"/>
  <c r="E20" i="21"/>
  <c r="E20" i="14"/>
  <c r="E20" i="15"/>
  <c r="E20" i="16"/>
  <c r="E20" i="13"/>
  <c r="E20" i="22"/>
  <c r="E20" i="23"/>
  <c r="E20" i="9"/>
  <c r="E20" i="24"/>
  <c r="E20" i="25"/>
  <c r="E20" i="10"/>
  <c r="E20" i="11"/>
  <c r="E20" i="18"/>
  <c r="E19" i="19"/>
  <c r="E19" i="20"/>
  <c r="E19" i="17"/>
  <c r="E19" i="12"/>
  <c r="E19" i="21"/>
  <c r="E19" i="14"/>
  <c r="E19" i="15"/>
  <c r="E19" i="16"/>
  <c r="E19" i="13"/>
  <c r="E19" i="22"/>
  <c r="E19" i="23"/>
  <c r="E19" i="9"/>
  <c r="E19" i="24"/>
  <c r="E19" i="25"/>
  <c r="E19" i="10"/>
  <c r="E19" i="11"/>
  <c r="E19" i="18"/>
  <c r="A9" i="25" l="1"/>
  <c r="A9" i="24"/>
  <c r="A9" i="23"/>
  <c r="A9" i="22"/>
  <c r="A9" i="21"/>
  <c r="A9" i="20"/>
  <c r="A9" i="19"/>
  <c r="A9" i="18"/>
  <c r="A9" i="11"/>
  <c r="A9" i="10"/>
  <c r="A9" i="9"/>
  <c r="A9" i="13"/>
  <c r="A9" i="16"/>
  <c r="A9" i="15"/>
  <c r="A9" i="14"/>
  <c r="A9" i="12"/>
  <c r="A9" i="17"/>
</calcChain>
</file>

<file path=xl/sharedStrings.xml><?xml version="1.0" encoding="utf-8"?>
<sst xmlns="http://schemas.openxmlformats.org/spreadsheetml/2006/main" count="2141" uniqueCount="220">
  <si>
    <t xml:space="preserve">        Sommario</t>
  </si>
  <si>
    <t>I corrispettivi mensili sono inclusivi degli oneri relativi a:</t>
  </si>
  <si>
    <t>Base d'Asta e Perdite di Rete</t>
  </si>
  <si>
    <t>Opzione Verde</t>
  </si>
  <si>
    <t>Sono inceve totalmente a carico dell’Amministrazione, alle condizioni stabilite dalle autorità competenti:</t>
  </si>
  <si>
    <t>Fasce Orarie</t>
  </si>
  <si>
    <t>Si segnala che il presente configuratore rappresenta un mero strumento di ausilio diretto a fornire delle indicazioni di massima in ordine al possibile utilizzo della Convenzione da parte della singola P.A. in relazione a sue specifiche esigenze. Consip S.p.A. ed il MEF non assumono pertanto responsabilità alcuna in ordine ad eventuali errori/inesattezze contenuti nel software e/o nel foglio elettronico di calcolo che compongono il configuratore, ovvero anche ad eventuali errori nell’utilizzo di detti strumenti. Restano ferme tutte le condizioni contenute nella Convenzione e relativi allegati, alla cui attenta lettura ed esame, pertanto, si rinvia integralmente.</t>
  </si>
  <si>
    <t>Convenzione per la fornitura di energia elettrica a prezzo fisso o a prezzo variabile e servizi connessi per tutte le Pubbliche Amministrazioni</t>
  </si>
  <si>
    <r>
      <rPr>
        <sz val="12"/>
        <color rgb="FF534D49"/>
        <rFont val="Calibri"/>
        <family val="2"/>
      </rPr>
      <t>Fornitore</t>
    </r>
    <r>
      <rPr>
        <i/>
        <sz val="12"/>
        <color rgb="FF534D49"/>
        <rFont val="Calibri"/>
        <family val="2"/>
      </rPr>
      <t>: Enel Energia S.p.A.</t>
    </r>
  </si>
  <si>
    <r>
      <t xml:space="preserve">- </t>
    </r>
    <r>
      <rPr>
        <u/>
        <sz val="10"/>
        <color rgb="FF534D49"/>
        <rFont val="Calibri"/>
        <family val="2"/>
      </rPr>
      <t>Sbilanciamento</t>
    </r>
  </si>
  <si>
    <r>
      <t xml:space="preserve">- </t>
    </r>
    <r>
      <rPr>
        <u/>
        <sz val="10"/>
        <color rgb="FF534D49"/>
        <rFont val="Calibri"/>
        <family val="2"/>
      </rPr>
      <t>Emission Trading (CO2)</t>
    </r>
  </si>
  <si>
    <r>
      <t xml:space="preserve">- </t>
    </r>
    <r>
      <rPr>
        <u/>
        <sz val="10"/>
        <color rgb="FF534D49"/>
        <rFont val="Calibri"/>
        <family val="2"/>
      </rPr>
      <t>Certificati Verdi (CV)</t>
    </r>
  </si>
  <si>
    <r>
      <t xml:space="preserve">- </t>
    </r>
    <r>
      <rPr>
        <u/>
        <sz val="10"/>
        <color rgb="FF534D49"/>
        <rFont val="Calibri"/>
        <family val="2"/>
      </rPr>
      <t>le Perdite di Rete Standard</t>
    </r>
  </si>
  <si>
    <r>
      <t xml:space="preserve">- </t>
    </r>
    <r>
      <rPr>
        <u/>
        <sz val="10"/>
        <color rgb="FF534D49"/>
        <rFont val="Calibri"/>
        <family val="2"/>
      </rPr>
      <t>il Servizio di Dispacciamento</t>
    </r>
  </si>
  <si>
    <r>
      <t xml:space="preserve">- </t>
    </r>
    <r>
      <rPr>
        <u/>
        <sz val="10"/>
        <color rgb="FF534D49"/>
        <rFont val="Calibri"/>
        <family val="2"/>
      </rPr>
      <t>il Servizio di Trasporto</t>
    </r>
    <r>
      <rPr>
        <sz val="10"/>
        <color rgb="FF534D49"/>
        <rFont val="Calibri"/>
        <family val="2"/>
      </rPr>
      <t xml:space="preserve"> (trasmissione e distribuzione)</t>
    </r>
  </si>
  <si>
    <r>
      <t xml:space="preserve">- </t>
    </r>
    <r>
      <rPr>
        <u/>
        <sz val="10"/>
        <color rgb="FF534D49"/>
        <rFont val="Calibri"/>
        <family val="2"/>
      </rPr>
      <t>il Servizio di Misura</t>
    </r>
  </si>
  <si>
    <r>
      <t xml:space="preserve">- </t>
    </r>
    <r>
      <rPr>
        <u/>
        <sz val="10"/>
        <color rgb="FF534D49"/>
        <rFont val="Calibri"/>
        <family val="2"/>
      </rPr>
      <t>le Imposte e le Addizionali</t>
    </r>
    <r>
      <rPr>
        <sz val="10"/>
        <color rgb="FF534D49"/>
        <rFont val="Calibri"/>
        <family val="2"/>
      </rPr>
      <t xml:space="preserve"> previste dalla normativa vigente.</t>
    </r>
  </si>
  <si>
    <r>
      <t xml:space="preserve">Fornitore: </t>
    </r>
    <r>
      <rPr>
        <i/>
        <sz val="12"/>
        <color rgb="FF534D49"/>
        <rFont val="Calibri"/>
        <family val="2"/>
        <scheme val="minor"/>
      </rPr>
      <t>Enel Energia S.p.A.</t>
    </r>
  </si>
  <si>
    <r>
      <t>Lotto 13</t>
    </r>
    <r>
      <rPr>
        <sz val="12"/>
        <color rgb="FF534D49"/>
        <rFont val="Calibri"/>
        <family val="2"/>
      </rPr>
      <t>: Campania</t>
    </r>
  </si>
  <si>
    <r>
      <t>Lotto 16</t>
    </r>
    <r>
      <rPr>
        <sz val="12"/>
        <color rgb="FF534D49"/>
        <rFont val="Calibri"/>
        <family val="2"/>
      </rPr>
      <t>: Sicilia</t>
    </r>
  </si>
  <si>
    <r>
      <t>Lotto 17</t>
    </r>
    <r>
      <rPr>
        <sz val="12"/>
        <color rgb="FF534D49"/>
        <rFont val="Calibri"/>
        <family val="2"/>
      </rPr>
      <t>: Italia</t>
    </r>
  </si>
  <si>
    <t>Base d'Asta e Prezzi dell' Opzione Verde</t>
  </si>
  <si>
    <t>torna al SOMMARIO</t>
  </si>
  <si>
    <r>
      <t xml:space="preserve">Base d'Asta Opzione Verde </t>
    </r>
    <r>
      <rPr>
        <sz val="11"/>
        <color theme="0"/>
        <rFont val="Calibri"/>
        <family val="2"/>
        <scheme val="minor"/>
      </rPr>
      <t>(Euro/MWh)</t>
    </r>
  </si>
  <si>
    <t>Fornitore</t>
  </si>
  <si>
    <t>Lotti</t>
  </si>
  <si>
    <t>Marchio</t>
  </si>
  <si>
    <t>Valore Opzione (Euro/MWh)</t>
  </si>
  <si>
    <t>Enel Energia S.p.A.</t>
  </si>
  <si>
    <t>Hera Comm S.r.l.</t>
  </si>
  <si>
    <t>Basi d'Asta e Perdite di Rete</t>
  </si>
  <si>
    <t>F1</t>
  </si>
  <si>
    <t>F2</t>
  </si>
  <si>
    <t>F3</t>
  </si>
  <si>
    <r>
      <t xml:space="preserve">SPREAD a Base d'Asta </t>
    </r>
    <r>
      <rPr>
        <sz val="11"/>
        <color theme="0"/>
        <rFont val="Calibri"/>
        <family val="2"/>
        <scheme val="minor"/>
      </rPr>
      <t>(al netto delle perdite di rete)*</t>
    </r>
  </si>
  <si>
    <t>*Per tutte le tipologie di contratto di cui al comma 2.2 del TIT 2016-2019</t>
  </si>
  <si>
    <t>Tipologie di contratto di cui al comma 2.2 del TIT 2016-2019</t>
  </si>
  <si>
    <t>Lettera b) Utenze in bassa tensione di illuminazione pubblica</t>
  </si>
  <si>
    <t>Lettera c) Utenze in BT ricarica veicoli elettrici pubblici</t>
  </si>
  <si>
    <t>Lettera d) Altre utenze in bassa tensione</t>
  </si>
  <si>
    <t>Lettera e) Utenze in media tensione di illuminazione pubblica</t>
  </si>
  <si>
    <t>Lettera f) Altre utenze in media tensione</t>
  </si>
  <si>
    <t>Lettera g) Utenze in alta tensione</t>
  </si>
  <si>
    <t>Lettera h) Utenze in altissima tensione &lt; 380 kV</t>
  </si>
  <si>
    <t>Lettera i) Utenze in altissima tensione  ≥ 380 kV</t>
  </si>
  <si>
    <t>Livello di Tensione</t>
  </si>
  <si>
    <t>Perdite (%)</t>
  </si>
  <si>
    <t>380 kV</t>
  </si>
  <si>
    <t>220 kV</t>
  </si>
  <si>
    <t>≤ 150 kV</t>
  </si>
  <si>
    <t>MT (Media Tensione)</t>
  </si>
  <si>
    <t>BT (Bassa Tensione)</t>
  </si>
  <si>
    <t>Delivery e Prodotto Fisso FIX12 e FIX18</t>
  </si>
  <si>
    <t>Attivazione Delivery</t>
  </si>
  <si>
    <t>della Delivery</t>
  </si>
  <si>
    <t>dicembre (anno-1)</t>
  </si>
  <si>
    <t>Marzo</t>
  </si>
  <si>
    <t>Q2; Q3; Q4; Q1(anno+1)</t>
  </si>
  <si>
    <t>Gennaio</t>
  </si>
  <si>
    <t>Aprile</t>
  </si>
  <si>
    <t>Febbraio</t>
  </si>
  <si>
    <t>Maggio</t>
  </si>
  <si>
    <t>Giugno</t>
  </si>
  <si>
    <t>Q3; Q4; Q1(anno+1); Q2(anno+1)</t>
  </si>
  <si>
    <t>Luglio</t>
  </si>
  <si>
    <t>Agosto</t>
  </si>
  <si>
    <t>Settembre</t>
  </si>
  <si>
    <t>Q4; Q1(anno+1); Q2(anno+1); Q3(anno+1)</t>
  </si>
  <si>
    <t>Ottobre</t>
  </si>
  <si>
    <t>Novembre</t>
  </si>
  <si>
    <t>Dicembre</t>
  </si>
  <si>
    <t>Q1(anno+1); Q2(anno+1); Q3(anno+1); Q4(anno+1)</t>
  </si>
  <si>
    <t>gennaio (anno+1)</t>
  </si>
  <si>
    <t>febbraio (anno+1)</t>
  </si>
  <si>
    <t>Delivery per Forniture a Prezzo Fisso a 12 mesi</t>
  </si>
  <si>
    <t>Q2; Q3; Q4; Q1(anno+1); Q2(anno+1); Q3(anno+1)</t>
  </si>
  <si>
    <t>gennaio</t>
  </si>
  <si>
    <t>febbraio</t>
  </si>
  <si>
    <t>marzo</t>
  </si>
  <si>
    <t>Q3; Q4; Q1(anno+1); Q2(anno+1); Q3(anno+1); Q4(anno+1)</t>
  </si>
  <si>
    <t>aprile</t>
  </si>
  <si>
    <t>maggio</t>
  </si>
  <si>
    <t>giugno</t>
  </si>
  <si>
    <t>Q4; Q1(anno+1); Q2(anno+1); Q3(anno+1); Q4(anno+1); Q1(anno+2)</t>
  </si>
  <si>
    <t>luglio</t>
  </si>
  <si>
    <t>agosto</t>
  </si>
  <si>
    <t>settembre</t>
  </si>
  <si>
    <t>Q1(anno+1); Q2(anno+1); Q3(anno+1); Q4(anno+1); Q1(anno+2); Q2(anno+2)</t>
  </si>
  <si>
    <t>ottobre</t>
  </si>
  <si>
    <t>novembre</t>
  </si>
  <si>
    <t>PRODOTTO FISSO</t>
  </si>
  <si>
    <t>Mese di validità dell'acquisto 
della Delivery</t>
  </si>
  <si>
    <t>Mese di avvio delivery</t>
  </si>
  <si>
    <t>FIX12
Euro/MWh</t>
  </si>
  <si>
    <t>FIX18
Euro/MWh</t>
  </si>
  <si>
    <t>Delivery per Forniture a Prezzo Fisso a 18 mesi</t>
  </si>
  <si>
    <t>Mese di ricezione ODA a Sistema</t>
  </si>
  <si>
    <t>Mese di Attivazione Delivery</t>
  </si>
  <si>
    <t>Quarter di riferimentodella Delivery</t>
  </si>
  <si>
    <t>Delivery e Prodotto Fisso</t>
  </si>
  <si>
    <t>* Si considerano festivi: 1 gennaio; 6 gennaio; lunedì di Pasqua; 25 Aprile; 1 maggio; 2 giugno; 15 agosto; 1 novembre; 8 dicembre; 25 dicembre; 26 dicembre</t>
  </si>
  <si>
    <t>Nei giorni dal lunedì al venerdì: dalle ore 8.00 alle ore 19.00</t>
  </si>
  <si>
    <t>Nei giorni dal lunedì al venerdì: dalle ore 7.00 alle ore 8.00 e dalle ore 19.00 alle ore 23.00</t>
  </si>
  <si>
    <t>Nei giorni di sabato: dalle ore 7.00 alle ore 23.00</t>
  </si>
  <si>
    <t>Nei giorni dal lunedì al sabato: dalle ore 00.00 alle ore 7.00 e dalle ore 23.00 dalle ore 24.00</t>
  </si>
  <si>
    <t>Nei giorni di domenica e festivi*: Tutte le ore della giornata</t>
  </si>
  <si>
    <t>inizio</t>
  </si>
  <si>
    <t>fine</t>
  </si>
  <si>
    <t>Lunedì</t>
  </si>
  <si>
    <t>Martedì</t>
  </si>
  <si>
    <t>Mercoledì</t>
  </si>
  <si>
    <t>Giovedì</t>
  </si>
  <si>
    <t>Venerdì</t>
  </si>
  <si>
    <t>Sabato</t>
  </si>
  <si>
    <t>Domenica</t>
  </si>
  <si>
    <t>1,09 Euro/MWh</t>
  </si>
  <si>
    <t>Sconto PA Virtuose S</t>
  </si>
  <si>
    <t xml:space="preserve">Acquistabile fino al: </t>
  </si>
  <si>
    <t xml:space="preserve">Per forniture: </t>
  </si>
  <si>
    <t>Fascia oraria</t>
  </si>
  <si>
    <t>Mono</t>
  </si>
  <si>
    <t>F0</t>
  </si>
  <si>
    <t>Multiorari</t>
  </si>
  <si>
    <t>FIX12</t>
  </si>
  <si>
    <t>FIX18</t>
  </si>
  <si>
    <t>Forniture a Prezzo Fisso a 12 mesi</t>
  </si>
  <si>
    <t>Forniture a Prezzo Fisso a 18 mesi</t>
  </si>
  <si>
    <t>Il Fornitore, ai sensi della deliberazione ARERA ARG/elt n. 104/11 e s.m.i., tramite Garanzia d’Origine, è tenuto a certificare la produzione di Energia Verde per tutti i Punti di Prelievo per i quali sia stata attivata l’Opzione Verde per un ammontare non inferiore al consumo totale effettivo degli stessi. L’attivazione dell’Opzione Verde (OV) consente all’amministrazione l’utilizzo del marchio offerto dal rispettivo Fornitore. Il Logo verrà concesso in uso dal Fornitore per la durata della fornitura. Il corrispettivo che si applica ad ogni MWh consumato, è fisso ed invariabile per tutta la durata contrattuale. Per ulteriori informazioni si rimanda alla Convenzione, al Capitolato Tecnico e alla Guida. Informazioni sulla Garanzia d'Origine si trovano sul sito www.gse.it</t>
  </si>
  <si>
    <t>0,9 Euro/MWh</t>
  </si>
  <si>
    <r>
      <t xml:space="preserve">LOTTO 13 - Prezzi Fissi al netto delle perdite di rete </t>
    </r>
    <r>
      <rPr>
        <b/>
        <i/>
        <sz val="10"/>
        <color indexed="9"/>
        <rFont val="Arial"/>
        <family val="2"/>
      </rPr>
      <t>(Euro/MWh)</t>
    </r>
  </si>
  <si>
    <r>
      <t xml:space="preserve">LOTTO 16 - Prezzi Fissi al netto delle perdite di rete </t>
    </r>
    <r>
      <rPr>
        <b/>
        <i/>
        <sz val="10"/>
        <color indexed="9"/>
        <rFont val="Arial"/>
        <family val="2"/>
      </rPr>
      <t>(Euro/MWh)</t>
    </r>
  </si>
  <si>
    <r>
      <t xml:space="preserve">LOTTO 17 - Prezzi Fissi al netto delle perdite di rete </t>
    </r>
    <r>
      <rPr>
        <b/>
        <i/>
        <sz val="10"/>
        <color indexed="9"/>
        <rFont val="Arial"/>
        <family val="2"/>
      </rPr>
      <t>(Euro/MWh)</t>
    </r>
  </si>
  <si>
    <r>
      <t xml:space="preserve">- </t>
    </r>
    <r>
      <rPr>
        <u/>
        <sz val="10"/>
        <color rgb="FF534D49"/>
        <rFont val="Calibri"/>
        <family val="2"/>
      </rPr>
      <t>gli Oneri di Sistema relativi al solo mercato libero</t>
    </r>
    <r>
      <rPr>
        <sz val="10"/>
        <color rgb="FF534D49"/>
        <rFont val="Calibri"/>
        <family val="2"/>
      </rPr>
      <t xml:space="preserve"> come stabiliti, tempo per tempo, dall’ARERA (a titolo es. le componenti tariffarie A</t>
    </r>
    <r>
      <rPr>
        <vertAlign val="subscript"/>
        <sz val="10"/>
        <color rgb="FF534D49"/>
        <rFont val="Calibri"/>
        <family val="2"/>
      </rPr>
      <t>RIM</t>
    </r>
    <r>
      <rPr>
        <sz val="10"/>
        <color rgb="FF534D49"/>
        <rFont val="Calibri"/>
        <family val="2"/>
      </rPr>
      <t>, A</t>
    </r>
    <r>
      <rPr>
        <vertAlign val="subscript"/>
        <sz val="10"/>
        <color rgb="FF534D49"/>
        <rFont val="Calibri"/>
        <family val="2"/>
      </rPr>
      <t>SOS</t>
    </r>
    <r>
      <rPr>
        <sz val="10"/>
        <color rgb="FF534D49"/>
        <rFont val="Calibri"/>
        <family val="2"/>
      </rPr>
      <t>, UC, C</t>
    </r>
    <r>
      <rPr>
        <vertAlign val="subscript"/>
        <sz val="10"/>
        <color rgb="FF534D49"/>
        <rFont val="Calibri"/>
        <family val="2"/>
      </rPr>
      <t>MOR</t>
    </r>
    <r>
      <rPr>
        <sz val="10"/>
        <color rgb="FF534D49"/>
        <rFont val="Calibri"/>
        <family val="2"/>
      </rPr>
      <t xml:space="preserve">). </t>
    </r>
  </si>
  <si>
    <r>
      <t xml:space="preserve">Fattori percentuali di perdita di energia elettrica sulle reti con obbligo di connessione di terzi.
</t>
    </r>
    <r>
      <rPr>
        <sz val="11"/>
        <color theme="0"/>
        <rFont val="Calibri"/>
        <family val="2"/>
        <scheme val="minor"/>
      </rPr>
      <t>Tabella 4 del TIS - Allegato A alla Deliberazione ARERA ARG/elt 107/09 s.m.i.</t>
    </r>
    <r>
      <rPr>
        <b/>
        <sz val="11"/>
        <color theme="0"/>
        <rFont val="Calibri"/>
        <family val="2"/>
        <scheme val="minor"/>
      </rPr>
      <t xml:space="preserve">
</t>
    </r>
  </si>
  <si>
    <t>Deliberazione ARERA n. 301/2012/R/eel e s.m.i. - "TIV" - Allegato A - Tabella 6: Fasce orarie</t>
  </si>
  <si>
    <t>Lotto 5: Veneto</t>
  </si>
  <si>
    <t>Lotto 10: Provincia di Roma</t>
  </si>
  <si>
    <t>1,34 Euro/MWh</t>
  </si>
  <si>
    <t>0,10 Euro/MWh</t>
  </si>
  <si>
    <t>1,10 Euro/MWh</t>
  </si>
  <si>
    <t>Lotto 8: Toscana</t>
  </si>
  <si>
    <r>
      <rPr>
        <sz val="12"/>
        <color rgb="FF534D49"/>
        <rFont val="Calibri"/>
        <family val="2"/>
      </rPr>
      <t>Fornitore</t>
    </r>
    <r>
      <rPr>
        <i/>
        <sz val="12"/>
        <color rgb="FF534D49"/>
        <rFont val="Calibri"/>
        <family val="2"/>
      </rPr>
      <t>: AGSM Energia S.p.A.</t>
    </r>
  </si>
  <si>
    <r>
      <t>Lotto 9</t>
    </r>
    <r>
      <rPr>
        <sz val="12"/>
        <color rgb="FF534D49"/>
        <rFont val="Calibri"/>
        <family val="2"/>
      </rPr>
      <t>: Umbria, Marche</t>
    </r>
  </si>
  <si>
    <r>
      <rPr>
        <sz val="12"/>
        <color rgb="FF534D49"/>
        <rFont val="Calibri"/>
        <family val="2"/>
      </rPr>
      <t>Fornitore</t>
    </r>
    <r>
      <rPr>
        <i/>
        <sz val="12"/>
        <color rgb="FF534D49"/>
        <rFont val="Calibri"/>
        <family val="2"/>
      </rPr>
      <t>: A2A Energia S.p.A.</t>
    </r>
  </si>
  <si>
    <t>AGSM Energia S.p.A.</t>
  </si>
  <si>
    <t>A2A Energia S.p.A.</t>
  </si>
  <si>
    <t>Lotto 4: Trentino Alto Adige, Friuli Venezia Giulia</t>
  </si>
  <si>
    <r>
      <t xml:space="preserve">LOTTO 10 - Prezzi Fissi al netto delle perdite di rete </t>
    </r>
    <r>
      <rPr>
        <b/>
        <i/>
        <sz val="10"/>
        <color indexed="9"/>
        <rFont val="Arial"/>
        <family val="2"/>
      </rPr>
      <t>(Euro/MWh)</t>
    </r>
  </si>
  <si>
    <r>
      <t xml:space="preserve">LOTTO 9 - Prezzi Fissi al netto delle perdite di rete </t>
    </r>
    <r>
      <rPr>
        <b/>
        <i/>
        <sz val="10"/>
        <color indexed="9"/>
        <rFont val="Arial"/>
        <family val="2"/>
      </rPr>
      <t>(Euro/MWh)</t>
    </r>
  </si>
  <si>
    <r>
      <t xml:space="preserve">LOTTO 8 - Prezzi Fissi al netto delle perdite di rete </t>
    </r>
    <r>
      <rPr>
        <b/>
        <i/>
        <sz val="10"/>
        <color indexed="9"/>
        <rFont val="Arial"/>
        <family val="2"/>
      </rPr>
      <t>(Euro/MWh)</t>
    </r>
  </si>
  <si>
    <r>
      <t xml:space="preserve">LOTTO 7 - Prezzi Fissi al netto delle perdite di rete </t>
    </r>
    <r>
      <rPr>
        <b/>
        <i/>
        <sz val="10"/>
        <color indexed="9"/>
        <rFont val="Arial"/>
        <family val="2"/>
      </rPr>
      <t>(Euro/MWh)</t>
    </r>
  </si>
  <si>
    <r>
      <t xml:space="preserve">LOTTO 5 - Prezzi Fissi al netto delle perdite di rete </t>
    </r>
    <r>
      <rPr>
        <b/>
        <i/>
        <sz val="10"/>
        <color indexed="9"/>
        <rFont val="Arial"/>
        <family val="2"/>
      </rPr>
      <t>(Euro/MWh)</t>
    </r>
  </si>
  <si>
    <r>
      <t xml:space="preserve">LOTTO 4 - Prezzi Fissi al netto delle perdite di rete </t>
    </r>
    <r>
      <rPr>
        <b/>
        <i/>
        <sz val="10"/>
        <color indexed="9"/>
        <rFont val="Arial"/>
        <family val="2"/>
      </rPr>
      <t>(Euro/MWh)</t>
    </r>
  </si>
  <si>
    <t xml:space="preserve">Lotto 1: Valle d’Aosta, Piemonte </t>
  </si>
  <si>
    <r>
      <rPr>
        <sz val="12"/>
        <color rgb="FF534D49"/>
        <rFont val="Calibri"/>
        <family val="2"/>
      </rPr>
      <t>Fornitore</t>
    </r>
    <r>
      <rPr>
        <i/>
        <sz val="12"/>
        <color rgb="FF534D49"/>
        <rFont val="Calibri"/>
        <family val="2"/>
      </rPr>
      <t>: Iren Mercato S.p.A.</t>
    </r>
  </si>
  <si>
    <t xml:space="preserve">Lotto 2: Province di Milano e Lodi </t>
  </si>
  <si>
    <t xml:space="preserve">Lotto 3: Lombardia escluse le Province di Milano e Lodi                             </t>
  </si>
  <si>
    <t xml:space="preserve">Lotto 6: Emilia Romagna </t>
  </si>
  <si>
    <t xml:space="preserve">Lotto 7: Sardegna, Liguria </t>
  </si>
  <si>
    <t xml:space="preserve">Lotto 11: Lazio esclusa la Provincia di Roma </t>
  </si>
  <si>
    <r>
      <t xml:space="preserve">Fornitore: </t>
    </r>
    <r>
      <rPr>
        <i/>
        <sz val="12"/>
        <color rgb="FF534D49"/>
        <rFont val="Calibri"/>
        <family val="2"/>
        <scheme val="minor"/>
      </rPr>
      <t>AGSM Energia S.p.A.</t>
    </r>
  </si>
  <si>
    <t>Lotto 12: Abruzzo, Molise</t>
  </si>
  <si>
    <t>Lotto 14: Puglia, Basilicata</t>
  </si>
  <si>
    <t xml:space="preserve">Lotto 15: Calabria </t>
  </si>
  <si>
    <t>Iren Mercato S.p.A.</t>
  </si>
  <si>
    <t>Lotto 1</t>
  </si>
  <si>
    <r>
      <t xml:space="preserve">LOTTO 1 - Prezzi Fissi al netto delle perdite di rete </t>
    </r>
    <r>
      <rPr>
        <b/>
        <i/>
        <sz val="10"/>
        <color indexed="9"/>
        <rFont val="Arial"/>
        <family val="2"/>
      </rPr>
      <t>(Euro/MWh)</t>
    </r>
  </si>
  <si>
    <r>
      <t xml:space="preserve">LOTTO 2 - Prezzi Fissi al netto delle perdite di rete </t>
    </r>
    <r>
      <rPr>
        <b/>
        <i/>
        <sz val="10"/>
        <color indexed="9"/>
        <rFont val="Arial"/>
        <family val="2"/>
      </rPr>
      <t>(Euro/MWh)</t>
    </r>
  </si>
  <si>
    <t>0,68 Euro/MWh</t>
  </si>
  <si>
    <r>
      <t xml:space="preserve">LOTTO 3 - Prezzi Fissi al netto delle perdite di rete </t>
    </r>
    <r>
      <rPr>
        <b/>
        <i/>
        <sz val="10"/>
        <color indexed="9"/>
        <rFont val="Arial"/>
        <family val="2"/>
      </rPr>
      <t>(Euro/MWh)</t>
    </r>
  </si>
  <si>
    <r>
      <t xml:space="preserve">LOTTO 6 - Prezzi Fissi al netto delle perdite di rete </t>
    </r>
    <r>
      <rPr>
        <b/>
        <i/>
        <sz val="10"/>
        <color indexed="9"/>
        <rFont val="Arial"/>
        <family val="2"/>
      </rPr>
      <t>(Euro/MWh)</t>
    </r>
  </si>
  <si>
    <r>
      <t xml:space="preserve">LOTTO 11 - Prezzi Fissi al netto delle perdite di rete </t>
    </r>
    <r>
      <rPr>
        <b/>
        <i/>
        <sz val="10"/>
        <color indexed="9"/>
        <rFont val="Arial"/>
        <family val="2"/>
      </rPr>
      <t>(Euro/MWh)</t>
    </r>
  </si>
  <si>
    <r>
      <t xml:space="preserve">LOTTO 12 - Prezzi Fissi al netto delle perdite di rete </t>
    </r>
    <r>
      <rPr>
        <b/>
        <i/>
        <sz val="10"/>
        <color indexed="9"/>
        <rFont val="Arial"/>
        <family val="2"/>
      </rPr>
      <t>(Euro/MWh)</t>
    </r>
  </si>
  <si>
    <r>
      <t xml:space="preserve">LOTTO 14 - Prezzi Fissi al netto delle perdite di rete </t>
    </r>
    <r>
      <rPr>
        <b/>
        <i/>
        <sz val="10"/>
        <color indexed="9"/>
        <rFont val="Arial"/>
        <family val="2"/>
      </rPr>
      <t>(Euro/MWh)</t>
    </r>
  </si>
  <si>
    <r>
      <t xml:space="preserve">LOTTO 15 - Prezzi Fissi al netto delle perdite di rete </t>
    </r>
    <r>
      <rPr>
        <b/>
        <i/>
        <sz val="10"/>
        <color indexed="9"/>
        <rFont val="Arial"/>
        <family val="2"/>
      </rPr>
      <t>(Euro/MWh)</t>
    </r>
  </si>
  <si>
    <t>da mar-20</t>
  </si>
  <si>
    <t>Energia elettrica 17</t>
  </si>
  <si>
    <r>
      <t>Configuratore corrispettivi a</t>
    </r>
    <r>
      <rPr>
        <b/>
        <sz val="14"/>
        <color rgb="FFFFFFFF"/>
        <rFont val="Calibri"/>
        <family val="2"/>
        <scheme val="minor"/>
      </rPr>
      <t xml:space="preserve"> </t>
    </r>
    <r>
      <rPr>
        <b/>
        <u/>
        <sz val="14"/>
        <color indexed="9"/>
        <rFont val="Calibri"/>
        <family val="2"/>
      </rPr>
      <t>Prezzo Fisso</t>
    </r>
    <r>
      <rPr>
        <b/>
        <sz val="12"/>
        <color indexed="9"/>
        <rFont val="Calibri"/>
        <family val="2"/>
      </rPr>
      <t xml:space="preserve"> per la fornitura di </t>
    </r>
    <r>
      <rPr>
        <b/>
        <u/>
        <sz val="14"/>
        <color indexed="9"/>
        <rFont val="Calibri"/>
        <family val="2"/>
      </rPr>
      <t>Energia Elettrica edizione 17</t>
    </r>
  </si>
  <si>
    <t>Lotti 2, 3, 5, 7, 10, 13, 16</t>
  </si>
  <si>
    <t>Lotti 11, 14, 15</t>
  </si>
  <si>
    <t>Lotto 17</t>
  </si>
  <si>
    <t>Lotti 4, 6, 8, 9, 12</t>
  </si>
  <si>
    <t>ΨFIX</t>
  </si>
  <si>
    <r>
      <t>Fornitore</t>
    </r>
    <r>
      <rPr>
        <i/>
        <sz val="12"/>
        <color rgb="FF534D49"/>
        <rFont val="Calibri"/>
        <family val="2"/>
      </rPr>
      <t>: Hera Comm S.p.A.</t>
    </r>
  </si>
  <si>
    <t>1,1 Euro/MWh</t>
  </si>
  <si>
    <t>0,65 Euro/MWh</t>
  </si>
  <si>
    <t>0,1 Euro/MWh</t>
  </si>
  <si>
    <t>3,74 Euro/MWh</t>
  </si>
  <si>
    <t>0,01 Euro/MWh</t>
  </si>
  <si>
    <t>0,59 Euro/MWh</t>
  </si>
  <si>
    <t>2,55 Euro/MWh</t>
  </si>
  <si>
    <t>da apr-20</t>
  </si>
  <si>
    <t>da mag-20</t>
  </si>
  <si>
    <t>da giu-20</t>
  </si>
  <si>
    <t>a ago-21</t>
  </si>
  <si>
    <t>a set-21</t>
  </si>
  <si>
    <t>a ott-21</t>
  </si>
  <si>
    <t>a nov-21</t>
  </si>
  <si>
    <t>a feb-21</t>
  </si>
  <si>
    <t>a mar-21</t>
  </si>
  <si>
    <t>a apr-21</t>
  </si>
  <si>
    <t>a mag-21</t>
  </si>
  <si>
    <t>da lug-20</t>
  </si>
  <si>
    <t>a giu-21</t>
  </si>
  <si>
    <t>a dic-21</t>
  </si>
  <si>
    <t>da ago-20</t>
  </si>
  <si>
    <t>a lug-21</t>
  </si>
  <si>
    <t>a gen-22</t>
  </si>
  <si>
    <t>da set-20</t>
  </si>
  <si>
    <t>a feb-22</t>
  </si>
  <si>
    <t>da ott-20</t>
  </si>
  <si>
    <t>a mar-22</t>
  </si>
  <si>
    <t>da nov-20</t>
  </si>
  <si>
    <t>a apr-22</t>
  </si>
  <si>
    <t>da dic-20</t>
  </si>
  <si>
    <t>a mag-22</t>
  </si>
  <si>
    <t>da gen-21</t>
  </si>
  <si>
    <t>a giu-22</t>
  </si>
  <si>
    <t>da feb-21</t>
  </si>
  <si>
    <t>a lug-22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</si>
</sst>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quot;L.&quot;* #,##0.00_);_(&quot;L.&quot;* \(#,##0.00\);_(&quot;L.&quot;* &quot;-&quot;??_);_(@_)"/>
    <numFmt numFmtId="165" formatCode="h:mm;@"/>
    <numFmt numFmtId="166" formatCode="[$-410]d\-mmm\-yy;@"/>
    <numFmt numFmtId="167" formatCode="_(&quot;€/Mwh&quot;* #,##0.00_);_(&quot;€/Mwh&quot;* \(#,##0.00\);_(&quot;€/Mwh&quot;* &quot;-&quot;??_);_(@_)"/>
    <numFmt numFmtId="168" formatCode="_(&quot;€/MWh&quot;* #,##0.00_);_(&quot;€/MWh&quot;* \(#,##0.00\);_(&quot;€/MWh&quot;* &quot;-&quot;??_);_(@_)"/>
    <numFmt numFmtId="169" formatCode="[$-410]mmm\-yy;@"/>
  </numFmts>
  <fonts count="51" x14ac:knownFonts="1">
    <font>
      <sz val="11"/>
      <color theme="1"/>
      <name val="Calibri"/>
      <family val="2"/>
      <scheme val="minor"/>
    </font>
    <font>
      <sz val="11"/>
      <color rgb="FF534D49"/>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
      <sz val="10"/>
      <name val="Arial"/>
      <family val="2"/>
    </font>
    <font>
      <sz val="10"/>
      <name val="Arial"/>
      <family val="2"/>
    </font>
    <font>
      <u/>
      <sz val="10"/>
      <color indexed="12"/>
      <name val="Arial"/>
      <family val="2"/>
    </font>
    <font>
      <b/>
      <sz val="10"/>
      <color indexed="9"/>
      <name val="Arial"/>
      <family val="2"/>
    </font>
    <font>
      <b/>
      <i/>
      <sz val="10"/>
      <color indexed="9"/>
      <name val="Arial"/>
      <family val="2"/>
    </font>
    <font>
      <sz val="11"/>
      <color indexed="8"/>
      <name val="Calibri"/>
      <family val="2"/>
    </font>
    <font>
      <b/>
      <u/>
      <sz val="14"/>
      <color indexed="9"/>
      <name val="Calibri"/>
      <family val="2"/>
    </font>
    <font>
      <sz val="11"/>
      <color theme="0"/>
      <name val="Calibri"/>
      <family val="2"/>
    </font>
    <font>
      <sz val="10"/>
      <color rgb="FF554F4F"/>
      <name val="Calibri"/>
      <family val="2"/>
      <scheme val="minor"/>
    </font>
    <font>
      <sz val="12"/>
      <name val="Calibri"/>
      <family val="2"/>
      <scheme val="minor"/>
    </font>
    <font>
      <sz val="14"/>
      <name val="Calibri"/>
      <family val="2"/>
      <scheme val="minor"/>
    </font>
    <font>
      <b/>
      <sz val="12"/>
      <color indexed="54"/>
      <name val="Calibri"/>
      <family val="2"/>
      <scheme val="minor"/>
    </font>
    <font>
      <b/>
      <sz val="10"/>
      <color theme="0"/>
      <name val="Calibri"/>
      <family val="2"/>
      <scheme val="minor"/>
    </font>
    <font>
      <b/>
      <sz val="12"/>
      <color theme="0"/>
      <name val="Calibri"/>
      <family val="2"/>
      <scheme val="minor"/>
    </font>
    <font>
      <sz val="11"/>
      <color rgb="FF333333"/>
      <name val="Arial"/>
      <family val="2"/>
    </font>
    <font>
      <b/>
      <sz val="11"/>
      <color rgb="FF534D49"/>
      <name val="Calibri"/>
      <family val="2"/>
      <scheme val="minor"/>
    </font>
    <font>
      <sz val="11"/>
      <color rgb="FF534D49"/>
      <name val="Calibri"/>
      <family val="2"/>
    </font>
    <font>
      <sz val="12"/>
      <color rgb="FF534D49"/>
      <name val="Calibri"/>
      <family val="2"/>
    </font>
    <font>
      <i/>
      <sz val="12"/>
      <color rgb="FF534D49"/>
      <name val="Calibri"/>
      <family val="2"/>
    </font>
    <font>
      <sz val="10"/>
      <color rgb="FF534D49"/>
      <name val="Calibri"/>
      <family val="2"/>
      <scheme val="minor"/>
    </font>
    <font>
      <u/>
      <sz val="10"/>
      <color rgb="FF534D49"/>
      <name val="Calibri"/>
      <family val="2"/>
    </font>
    <font>
      <sz val="10"/>
      <color rgb="FF534D49"/>
      <name val="Calibri"/>
      <family val="2"/>
    </font>
    <font>
      <vertAlign val="subscript"/>
      <sz val="10"/>
      <color rgb="FF534D49"/>
      <name val="Calibri"/>
      <family val="2"/>
    </font>
    <font>
      <i/>
      <sz val="10"/>
      <color rgb="FF534D49"/>
      <name val="Calibri"/>
      <family val="2"/>
      <scheme val="minor"/>
    </font>
    <font>
      <sz val="12"/>
      <color rgb="FF534D49"/>
      <name val="Calibri"/>
      <family val="2"/>
      <scheme val="minor"/>
    </font>
    <font>
      <i/>
      <sz val="12"/>
      <color rgb="FF534D49"/>
      <name val="Calibri"/>
      <family val="2"/>
      <scheme val="minor"/>
    </font>
    <font>
      <b/>
      <sz val="12"/>
      <color rgb="FFFFFFFF"/>
      <name val="Calibri"/>
      <family val="2"/>
      <scheme val="minor"/>
    </font>
    <font>
      <b/>
      <sz val="12"/>
      <color indexed="9"/>
      <name val="Calibri"/>
      <family val="2"/>
    </font>
    <font>
      <b/>
      <sz val="14"/>
      <color rgb="FFFFFFFF"/>
      <name val="Calibri"/>
      <family val="2"/>
      <scheme val="minor"/>
    </font>
    <font>
      <i/>
      <sz val="11"/>
      <color rgb="FF534D49"/>
      <name val="Calibri"/>
      <family val="2"/>
      <scheme val="minor"/>
    </font>
    <font>
      <b/>
      <i/>
      <sz val="11"/>
      <color rgb="FF534D49"/>
      <name val="Calibri"/>
      <family val="2"/>
      <scheme val="minor"/>
    </font>
    <font>
      <b/>
      <i/>
      <sz val="11"/>
      <color rgb="FF821B4C"/>
      <name val="Calibri"/>
      <family val="2"/>
      <scheme val="minor"/>
    </font>
    <font>
      <b/>
      <sz val="12"/>
      <color rgb="FF534D49"/>
      <name val="Calibri"/>
      <family val="2"/>
      <scheme val="minor"/>
    </font>
    <font>
      <b/>
      <sz val="10"/>
      <color rgb="FF534D49"/>
      <name val="Calibri"/>
      <family val="2"/>
    </font>
    <font>
      <b/>
      <i/>
      <sz val="10"/>
      <color theme="0"/>
      <name val="Calibri"/>
      <family val="2"/>
    </font>
    <font>
      <b/>
      <sz val="11"/>
      <color rgb="FF534D49"/>
      <name val="Calibri"/>
      <family val="2"/>
    </font>
    <font>
      <b/>
      <sz val="12"/>
      <color theme="0"/>
      <name val="Calibri"/>
      <family val="2"/>
    </font>
    <font>
      <i/>
      <sz val="9"/>
      <color rgb="FF534D49"/>
      <name val="Calibri"/>
      <family val="2"/>
    </font>
    <font>
      <b/>
      <i/>
      <sz val="11"/>
      <color theme="0"/>
      <name val="Calibri"/>
      <family val="2"/>
    </font>
    <font>
      <b/>
      <sz val="11"/>
      <color theme="0"/>
      <name val="Calibri"/>
      <family val="2"/>
    </font>
    <font>
      <b/>
      <sz val="16"/>
      <color rgb="FF821B4C"/>
      <name val="Calibri"/>
      <family val="2"/>
      <scheme val="minor"/>
    </font>
    <font>
      <b/>
      <i/>
      <sz val="10"/>
      <color rgb="FF534D49"/>
      <name val="Arial"/>
      <family val="2"/>
    </font>
    <font>
      <b/>
      <sz val="10"/>
      <color rgb="FF534D49"/>
      <name val="Arial"/>
      <family val="2"/>
    </font>
    <font>
      <b/>
      <u/>
      <sz val="14"/>
      <color theme="0"/>
      <name val="Calibri"/>
      <family val="2"/>
    </font>
    <font>
      <b/>
      <sz val="11"/>
      <color theme="1"/>
      <name val="Calibri"/>
      <family val="2"/>
      <scheme val="minor"/>
    </font>
    <font>
      <b/>
      <i/>
      <sz val="12"/>
      <color rgb="FF534D49"/>
      <name val="Calibri"/>
      <family val="2"/>
      <scheme val="minor"/>
    </font>
  </fonts>
  <fills count="8">
    <fill>
      <patternFill patternType="none"/>
    </fill>
    <fill>
      <patternFill patternType="gray125"/>
    </fill>
    <fill>
      <patternFill patternType="solid">
        <fgColor rgb="FF821B4C"/>
        <bgColor indexed="64"/>
      </patternFill>
    </fill>
    <fill>
      <patternFill patternType="solid">
        <fgColor rgb="FFF2F2F2"/>
        <bgColor indexed="64"/>
      </patternFill>
    </fill>
    <fill>
      <patternFill patternType="solid">
        <fgColor indexed="9"/>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bgColor indexed="64"/>
      </patternFill>
    </fill>
  </fills>
  <borders count="77">
    <border>
      <left/>
      <right/>
      <top/>
      <bottom/>
      <diagonal/>
    </border>
    <border>
      <left/>
      <right style="medium">
        <color rgb="FFD9D9D9"/>
      </right>
      <top style="medium">
        <color rgb="FFD9D9D9"/>
      </top>
      <bottom style="medium">
        <color rgb="FFD9D9D9"/>
      </bottom>
      <diagonal/>
    </border>
    <border>
      <left/>
      <right style="medium">
        <color rgb="FFD9D9D9"/>
      </right>
      <top/>
      <bottom style="medium">
        <color rgb="FFD9D9D9"/>
      </bottom>
      <diagonal/>
    </border>
    <border>
      <left style="thin">
        <color indexed="64"/>
      </left>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theme="0"/>
      </top>
      <bottom/>
      <diagonal/>
    </border>
    <border>
      <left/>
      <right/>
      <top style="medium">
        <color rgb="FFD9D9D9"/>
      </top>
      <bottom/>
      <diagonal/>
    </border>
    <border>
      <left/>
      <right style="medium">
        <color rgb="FFD9D9D9"/>
      </right>
      <top style="medium">
        <color rgb="FFD9D9D9"/>
      </top>
      <bottom/>
      <diagonal/>
    </border>
    <border>
      <left/>
      <right/>
      <top/>
      <bottom style="medium">
        <color rgb="FFD9D9D9"/>
      </bottom>
      <diagonal/>
    </border>
    <border>
      <left style="medium">
        <color rgb="FFD9D9D9"/>
      </left>
      <right/>
      <top/>
      <bottom style="medium">
        <color rgb="FFD9D9D9"/>
      </bottom>
      <diagonal/>
    </border>
    <border>
      <left style="medium">
        <color rgb="FFD9D9D9"/>
      </left>
      <right/>
      <top style="medium">
        <color rgb="FFD9D9D9"/>
      </top>
      <bottom style="medium">
        <color rgb="FFD9D9D9"/>
      </bottom>
      <diagonal/>
    </border>
    <border>
      <left/>
      <right/>
      <top style="medium">
        <color rgb="FFD9D9D9"/>
      </top>
      <bottom style="medium">
        <color rgb="FFD9D9D9"/>
      </bottom>
      <diagonal/>
    </border>
    <border>
      <left style="medium">
        <color rgb="FF821B4C"/>
      </left>
      <right style="medium">
        <color rgb="FF821B4C"/>
      </right>
      <top style="medium">
        <color rgb="FF821B4C"/>
      </top>
      <bottom style="medium">
        <color rgb="FF821B4C"/>
      </bottom>
      <diagonal/>
    </border>
    <border>
      <left style="medium">
        <color rgb="FF821B4C"/>
      </left>
      <right/>
      <top style="medium">
        <color rgb="FF821B4C"/>
      </top>
      <bottom style="medium">
        <color rgb="FF821B4C"/>
      </bottom>
      <diagonal/>
    </border>
    <border>
      <left/>
      <right/>
      <top style="medium">
        <color rgb="FF821B4C"/>
      </top>
      <bottom style="medium">
        <color rgb="FF821B4C"/>
      </bottom>
      <diagonal/>
    </border>
    <border>
      <left/>
      <right style="medium">
        <color rgb="FF821B4C"/>
      </right>
      <top style="medium">
        <color rgb="FF821B4C"/>
      </top>
      <bottom style="medium">
        <color rgb="FF821B4C"/>
      </bottom>
      <diagonal/>
    </border>
    <border>
      <left style="medium">
        <color theme="0"/>
      </left>
      <right style="medium">
        <color theme="0"/>
      </right>
      <top style="medium">
        <color theme="0"/>
      </top>
      <bottom style="medium">
        <color theme="0"/>
      </bottom>
      <diagonal/>
    </border>
    <border>
      <left/>
      <right/>
      <top/>
      <bottom style="medium">
        <color theme="0"/>
      </bottom>
      <diagonal/>
    </border>
    <border>
      <left style="medium">
        <color theme="0"/>
      </left>
      <right/>
      <top style="medium">
        <color theme="0"/>
      </top>
      <bottom/>
      <diagonal/>
    </border>
    <border>
      <left/>
      <right/>
      <top style="medium">
        <color theme="0"/>
      </top>
      <bottom/>
      <diagonal/>
    </border>
    <border>
      <left/>
      <right style="medium">
        <color theme="0"/>
      </right>
      <top style="medium">
        <color theme="0"/>
      </top>
      <bottom/>
      <diagonal/>
    </border>
    <border>
      <left style="medium">
        <color theme="0"/>
      </left>
      <right/>
      <top style="medium">
        <color theme="0"/>
      </top>
      <bottom style="medium">
        <color theme="0"/>
      </bottom>
      <diagonal/>
    </border>
    <border>
      <left/>
      <right/>
      <top style="medium">
        <color theme="0"/>
      </top>
      <bottom style="medium">
        <color theme="0"/>
      </bottom>
      <diagonal/>
    </border>
    <border>
      <left/>
      <right style="medium">
        <color theme="0"/>
      </right>
      <top style="medium">
        <color theme="0"/>
      </top>
      <bottom style="medium">
        <color theme="0"/>
      </bottom>
      <diagonal/>
    </border>
    <border>
      <left/>
      <right/>
      <top/>
      <bottom style="thin">
        <color theme="0" tint="-0.1499984740745262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diagonal/>
    </border>
    <border>
      <left/>
      <right/>
      <top style="thin">
        <color theme="0" tint="-0.14999847407452621"/>
      </top>
      <bottom/>
      <diagonal/>
    </border>
    <border>
      <left style="thin">
        <color theme="0" tint="-0.14999847407452621"/>
      </left>
      <right/>
      <top/>
      <bottom style="thin">
        <color theme="0" tint="-0.14999847407452621"/>
      </bottom>
      <diagonal/>
    </border>
    <border>
      <left style="medium">
        <color theme="0"/>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medium">
        <color theme="0" tint="-0.249977111117893"/>
      </right>
      <top style="thin">
        <color theme="0" tint="-0.249977111117893"/>
      </top>
      <bottom style="thin">
        <color theme="0" tint="-0.249977111117893"/>
      </bottom>
      <diagonal/>
    </border>
    <border>
      <left style="medium">
        <color theme="0" tint="-0.249977111117893"/>
      </left>
      <right style="thin">
        <color theme="0" tint="-0.249977111117893"/>
      </right>
      <top style="thin">
        <color theme="0" tint="-0.249977111117893"/>
      </top>
      <bottom style="medium">
        <color theme="0" tint="-0.249977111117893"/>
      </bottom>
      <diagonal/>
    </border>
    <border>
      <left style="thin">
        <color theme="0" tint="-0.249977111117893"/>
      </left>
      <right style="thin">
        <color theme="0" tint="-0.249977111117893"/>
      </right>
      <top style="thin">
        <color theme="0" tint="-0.249977111117893"/>
      </top>
      <bottom style="medium">
        <color theme="0" tint="-0.249977111117893"/>
      </bottom>
      <diagonal/>
    </border>
    <border>
      <left style="thin">
        <color theme="0" tint="-0.249977111117893"/>
      </left>
      <right style="medium">
        <color theme="0" tint="-0.249977111117893"/>
      </right>
      <top style="thin">
        <color theme="0" tint="-0.249977111117893"/>
      </top>
      <bottom style="medium">
        <color theme="0" tint="-0.249977111117893"/>
      </bottom>
      <diagonal/>
    </border>
    <border>
      <left style="thin">
        <color theme="0" tint="-0.249977111117893"/>
      </left>
      <right style="thin">
        <color theme="0" tint="-0.249977111117893"/>
      </right>
      <top style="thin">
        <color theme="0" tint="-0.249977111117893"/>
      </top>
      <bottom/>
      <diagonal/>
    </border>
    <border>
      <left style="medium">
        <color theme="0" tint="-0.249977111117893"/>
      </left>
      <right style="thin">
        <color theme="0" tint="-0.249977111117893"/>
      </right>
      <top style="medium">
        <color theme="0" tint="-0.249977111117893"/>
      </top>
      <bottom/>
      <diagonal/>
    </border>
    <border>
      <left style="medium">
        <color theme="0" tint="-0.249977111117893"/>
      </left>
      <right style="thin">
        <color theme="0" tint="-0.249977111117893"/>
      </right>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style="medium">
        <color theme="0" tint="-0.249977111117893"/>
      </right>
      <top/>
      <bottom style="thin">
        <color theme="0" tint="-0.249977111117893"/>
      </bottom>
      <diagonal/>
    </border>
    <border>
      <left style="medium">
        <color theme="0" tint="-0.249977111117893"/>
      </left>
      <right style="thin">
        <color theme="0" tint="-0.249977111117893"/>
      </right>
      <top style="medium">
        <color theme="0" tint="-0.249977111117893"/>
      </top>
      <bottom style="medium">
        <color theme="0" tint="-0.249977111117893"/>
      </bottom>
      <diagonal/>
    </border>
    <border>
      <left style="thin">
        <color theme="0" tint="-0.249977111117893"/>
      </left>
      <right style="thin">
        <color theme="0" tint="-0.249977111117893"/>
      </right>
      <top style="medium">
        <color theme="0" tint="-0.249977111117893"/>
      </top>
      <bottom style="medium">
        <color theme="0" tint="-0.249977111117893"/>
      </bottom>
      <diagonal/>
    </border>
    <border>
      <left style="thin">
        <color theme="0" tint="-0.249977111117893"/>
      </left>
      <right style="medium">
        <color theme="0" tint="-0.249977111117893"/>
      </right>
      <top style="medium">
        <color theme="0" tint="-0.249977111117893"/>
      </top>
      <bottom style="medium">
        <color theme="0" tint="-0.249977111117893"/>
      </bottom>
      <diagonal/>
    </border>
    <border>
      <left style="medium">
        <color theme="0" tint="-0.249977111117893"/>
      </left>
      <right/>
      <top style="medium">
        <color theme="0" tint="-0.249977111117893"/>
      </top>
      <bottom/>
      <diagonal/>
    </border>
    <border>
      <left/>
      <right/>
      <top style="medium">
        <color theme="0" tint="-0.249977111117893"/>
      </top>
      <bottom/>
      <diagonal/>
    </border>
    <border>
      <left/>
      <right style="medium">
        <color theme="0" tint="-0.249977111117893"/>
      </right>
      <top style="medium">
        <color theme="0" tint="-0.249977111117893"/>
      </top>
      <bottom/>
      <diagonal/>
    </border>
    <border>
      <left style="medium">
        <color theme="0" tint="-0.249977111117893"/>
      </left>
      <right/>
      <top/>
      <bottom/>
      <diagonal/>
    </border>
    <border>
      <left/>
      <right style="medium">
        <color theme="0" tint="-0.249977111117893"/>
      </right>
      <top/>
      <bottom/>
      <diagonal/>
    </border>
    <border>
      <left style="medium">
        <color theme="0" tint="-0.249977111117893"/>
      </left>
      <right/>
      <top/>
      <bottom style="medium">
        <color theme="0" tint="-0.249977111117893"/>
      </bottom>
      <diagonal/>
    </border>
    <border>
      <left/>
      <right/>
      <top/>
      <bottom style="medium">
        <color theme="0" tint="-0.249977111117893"/>
      </bottom>
      <diagonal/>
    </border>
    <border>
      <left/>
      <right style="medium">
        <color theme="0" tint="-0.249977111117893"/>
      </right>
      <top/>
      <bottom style="medium">
        <color theme="0" tint="-0.249977111117893"/>
      </bottom>
      <diagonal/>
    </border>
    <border>
      <left style="thin">
        <color rgb="FFF2F2F2"/>
      </left>
      <right style="thin">
        <color rgb="FFF2F2F2"/>
      </right>
      <top style="thin">
        <color rgb="FFF2F2F2"/>
      </top>
      <bottom style="thin">
        <color rgb="FFF2F2F2"/>
      </bottom>
      <diagonal/>
    </border>
    <border>
      <left style="thin">
        <color rgb="FF534D49"/>
      </left>
      <right style="thin">
        <color rgb="FF534D49"/>
      </right>
      <top style="thin">
        <color rgb="FF534D49"/>
      </top>
      <bottom style="thin">
        <color rgb="FF534D49"/>
      </bottom>
      <diagonal/>
    </border>
    <border>
      <left/>
      <right style="thin">
        <color rgb="FF534D49"/>
      </right>
      <top style="thin">
        <color rgb="FF534D49"/>
      </top>
      <bottom style="thin">
        <color rgb="FF534D49"/>
      </bottom>
      <diagonal/>
    </border>
    <border>
      <left/>
      <right style="medium">
        <color rgb="FFD9D9D9"/>
      </right>
      <top/>
      <bottom/>
      <diagonal/>
    </border>
    <border>
      <left/>
      <right style="medium">
        <color rgb="FFF2F2F2"/>
      </right>
      <top style="medium">
        <color rgb="FFF2F2F2"/>
      </top>
      <bottom/>
      <diagonal/>
    </border>
    <border>
      <left/>
      <right style="medium">
        <color rgb="FFF2F2F2"/>
      </right>
      <top/>
      <bottom/>
      <diagonal/>
    </border>
    <border>
      <left style="medium">
        <color rgb="FFF2F2F2"/>
      </left>
      <right/>
      <top/>
      <bottom style="medium">
        <color rgb="FFF2F2F2"/>
      </bottom>
      <diagonal/>
    </border>
    <border>
      <left/>
      <right/>
      <top/>
      <bottom style="medium">
        <color rgb="FFF2F2F2"/>
      </bottom>
      <diagonal/>
    </border>
    <border>
      <left/>
      <right style="medium">
        <color rgb="FFF2F2F2"/>
      </right>
      <top/>
      <bottom style="medium">
        <color rgb="FFF2F2F2"/>
      </bottom>
      <diagonal/>
    </border>
    <border>
      <left style="hair">
        <color indexed="64"/>
      </left>
      <right style="hair">
        <color indexed="64"/>
      </right>
      <top/>
      <bottom style="thin">
        <color indexed="64"/>
      </bottom>
      <diagonal/>
    </border>
    <border>
      <left style="thin">
        <color indexed="64"/>
      </left>
      <right/>
      <top/>
      <bottom style="thin">
        <color theme="0" tint="-0.14999847407452621"/>
      </bottom>
      <diagonal/>
    </border>
    <border>
      <left style="medium">
        <color theme="0" tint="-0.14999847407452621"/>
      </left>
      <right/>
      <top style="medium">
        <color theme="0" tint="-0.14999847407452621"/>
      </top>
      <bottom/>
      <diagonal/>
    </border>
    <border>
      <left/>
      <right/>
      <top style="medium">
        <color theme="0" tint="-0.14999847407452621"/>
      </top>
      <bottom/>
      <diagonal/>
    </border>
    <border>
      <left/>
      <right style="medium">
        <color theme="0" tint="-0.14999847407452621"/>
      </right>
      <top style="medium">
        <color theme="0" tint="-0.14999847407452621"/>
      </top>
      <bottom/>
      <diagonal/>
    </border>
    <border>
      <left style="medium">
        <color theme="0" tint="-0.14999847407452621"/>
      </left>
      <right/>
      <top/>
      <bottom style="medium">
        <color theme="0" tint="-0.14999847407452621"/>
      </bottom>
      <diagonal/>
    </border>
    <border>
      <left/>
      <right/>
      <top/>
      <bottom style="medium">
        <color theme="0" tint="-0.14999847407452621"/>
      </bottom>
      <diagonal/>
    </border>
    <border>
      <left/>
      <right style="medium">
        <color theme="0" tint="-0.14999847407452621"/>
      </right>
      <top/>
      <bottom style="medium">
        <color theme="0" tint="-0.14999847407452621"/>
      </bottom>
      <diagonal/>
    </border>
    <border>
      <left style="medium">
        <color theme="0"/>
      </left>
      <right/>
      <top/>
      <bottom style="thin">
        <color theme="0" tint="-0.14999847407452621"/>
      </bottom>
      <diagonal/>
    </border>
    <border>
      <left style="medium">
        <color theme="0"/>
      </left>
      <right/>
      <top/>
      <bottom style="thin">
        <color indexed="64"/>
      </bottom>
      <diagonal/>
    </border>
    <border>
      <left style="medium">
        <color theme="0"/>
      </left>
      <right/>
      <top style="thin">
        <color indexed="64"/>
      </top>
      <bottom style="hair">
        <color indexed="64"/>
      </bottom>
      <diagonal/>
    </border>
    <border>
      <left style="medium">
        <color theme="0"/>
      </left>
      <right/>
      <top style="hair">
        <color indexed="64"/>
      </top>
      <bottom style="hair">
        <color indexed="64"/>
      </bottom>
      <diagonal/>
    </border>
    <border>
      <left style="medium">
        <color theme="0"/>
      </left>
      <right/>
      <top style="hair">
        <color indexed="64"/>
      </top>
      <bottom style="medium">
        <color theme="0"/>
      </bottom>
      <diagonal/>
    </border>
  </borders>
  <cellStyleXfs count="13">
    <xf numFmtId="0" fontId="0" fillId="0" borderId="0"/>
    <xf numFmtId="0" fontId="5" fillId="0" borderId="0"/>
    <xf numFmtId="0" fontId="7" fillId="0" borderId="0" applyNumberFormat="0" applyFill="0" applyBorder="0" applyAlignment="0" applyProtection="0">
      <alignment vertical="top"/>
      <protection locked="0"/>
    </xf>
    <xf numFmtId="0" fontId="7" fillId="0" borderId="0" applyNumberFormat="0" applyFill="0" applyBorder="0" applyAlignment="0" applyProtection="0">
      <alignment vertical="top"/>
      <protection locked="0"/>
    </xf>
    <xf numFmtId="0" fontId="7" fillId="0" borderId="0" applyNumberFormat="0" applyFill="0" applyBorder="0" applyAlignment="0" applyProtection="0">
      <alignment vertical="top"/>
      <protection locked="0"/>
    </xf>
    <xf numFmtId="0" fontId="7" fillId="0" borderId="0" applyNumberFormat="0" applyFill="0" applyBorder="0" applyAlignment="0" applyProtection="0">
      <alignment vertical="top"/>
      <protection locked="0"/>
    </xf>
    <xf numFmtId="0" fontId="6" fillId="0" borderId="0"/>
    <xf numFmtId="0" fontId="6" fillId="0" borderId="0"/>
    <xf numFmtId="0" fontId="6" fillId="0" borderId="0"/>
    <xf numFmtId="0" fontId="2" fillId="0" borderId="0"/>
    <xf numFmtId="0" fontId="10" fillId="0" borderId="0"/>
    <xf numFmtId="9" fontId="6" fillId="0" borderId="0" applyFont="0" applyFill="0" applyBorder="0" applyAlignment="0" applyProtection="0"/>
    <xf numFmtId="164" fontId="6" fillId="0" borderId="0" applyFont="0" applyFill="0" applyBorder="0" applyAlignment="0" applyProtection="0"/>
  </cellStyleXfs>
  <cellXfs count="209">
    <xf numFmtId="0" fontId="0" fillId="0" borderId="0" xfId="0"/>
    <xf numFmtId="0" fontId="5" fillId="0" borderId="0" xfId="1"/>
    <xf numFmtId="0" fontId="14" fillId="0" borderId="0" xfId="1" applyFont="1"/>
    <xf numFmtId="0" fontId="15" fillId="0" borderId="0" xfId="1" applyFont="1"/>
    <xf numFmtId="0" fontId="15" fillId="4" borderId="0" xfId="1" applyFont="1" applyFill="1"/>
    <xf numFmtId="0" fontId="15" fillId="4" borderId="0" xfId="1" applyFont="1" applyFill="1" applyBorder="1"/>
    <xf numFmtId="0" fontId="16" fillId="4" borderId="0" xfId="1" applyFont="1" applyFill="1" applyAlignment="1">
      <alignment vertical="center"/>
    </xf>
    <xf numFmtId="0" fontId="13" fillId="4" borderId="0" xfId="1" applyFont="1" applyFill="1" applyBorder="1"/>
    <xf numFmtId="0" fontId="13" fillId="4" borderId="0" xfId="1" applyFont="1" applyFill="1"/>
    <xf numFmtId="0" fontId="13" fillId="4" borderId="0" xfId="1" quotePrefix="1" applyFont="1" applyFill="1"/>
    <xf numFmtId="0" fontId="13" fillId="4" borderId="0" xfId="1" applyFont="1" applyFill="1" applyAlignment="1"/>
    <xf numFmtId="0" fontId="19" fillId="0" borderId="0" xfId="0" applyFont="1"/>
    <xf numFmtId="0" fontId="24" fillId="4" borderId="0" xfId="1" applyFont="1" applyFill="1"/>
    <xf numFmtId="0" fontId="24" fillId="4" borderId="0" xfId="1" quotePrefix="1" applyFont="1" applyFill="1"/>
    <xf numFmtId="2" fontId="35" fillId="7" borderId="15" xfId="7" applyNumberFormat="1" applyFont="1" applyFill="1" applyBorder="1" applyAlignment="1">
      <alignment vertical="center"/>
    </xf>
    <xf numFmtId="0" fontId="0" fillId="7" borderId="0" xfId="0" applyFill="1" applyAlignment="1">
      <alignment vertical="center"/>
    </xf>
    <xf numFmtId="0" fontId="0" fillId="0" borderId="0" xfId="0" applyAlignment="1">
      <alignment vertical="center"/>
    </xf>
    <xf numFmtId="0" fontId="19" fillId="0" borderId="0" xfId="0" applyFont="1" applyAlignment="1">
      <alignment vertical="center"/>
    </xf>
    <xf numFmtId="0" fontId="5" fillId="0" borderId="0" xfId="1" applyAlignment="1">
      <alignment vertical="center"/>
    </xf>
    <xf numFmtId="0" fontId="1" fillId="0" borderId="0" xfId="0" applyFont="1" applyAlignment="1">
      <alignment vertical="center"/>
    </xf>
    <xf numFmtId="0" fontId="3" fillId="0" borderId="0" xfId="7" applyFont="1" applyFill="1" applyBorder="1" applyAlignment="1">
      <alignment horizontal="center" vertical="center"/>
    </xf>
    <xf numFmtId="0" fontId="3" fillId="2" borderId="19" xfId="7" applyFont="1" applyFill="1" applyBorder="1" applyAlignment="1">
      <alignment horizontal="center" vertical="center"/>
    </xf>
    <xf numFmtId="167" fontId="29" fillId="0" borderId="11" xfId="0" applyNumberFormat="1" applyFont="1" applyBorder="1" applyAlignment="1">
      <alignment vertical="center" wrapText="1"/>
    </xf>
    <xf numFmtId="0" fontId="34" fillId="0" borderId="0" xfId="7" applyFont="1" applyFill="1" applyBorder="1" applyAlignment="1">
      <alignment horizontal="left" vertical="center"/>
    </xf>
    <xf numFmtId="0" fontId="3" fillId="2" borderId="32" xfId="7" applyFont="1" applyFill="1" applyBorder="1" applyAlignment="1">
      <alignment vertical="center"/>
    </xf>
    <xf numFmtId="0" fontId="3" fillId="2" borderId="0" xfId="7" applyFont="1" applyFill="1" applyBorder="1" applyAlignment="1">
      <alignment vertical="center"/>
    </xf>
    <xf numFmtId="0" fontId="29" fillId="0" borderId="0" xfId="0" applyFont="1" applyBorder="1" applyAlignment="1">
      <alignment vertical="center" wrapText="1"/>
    </xf>
    <xf numFmtId="0" fontId="0" fillId="0" borderId="0" xfId="0" applyFill="1" applyAlignment="1">
      <alignment vertical="center"/>
    </xf>
    <xf numFmtId="0" fontId="26" fillId="0" borderId="33" xfId="0" applyFont="1" applyBorder="1" applyAlignment="1">
      <alignment horizontal="center" vertical="center" wrapText="1"/>
    </xf>
    <xf numFmtId="0" fontId="38" fillId="0" borderId="0" xfId="0" applyFont="1" applyAlignment="1">
      <alignment horizontal="left" vertical="center"/>
    </xf>
    <xf numFmtId="0" fontId="1" fillId="0" borderId="0" xfId="0" applyFont="1"/>
    <xf numFmtId="0" fontId="26" fillId="0" borderId="34" xfId="0" applyFont="1" applyBorder="1" applyAlignment="1">
      <alignment horizontal="center" vertical="center" wrapText="1"/>
    </xf>
    <xf numFmtId="0" fontId="26" fillId="0" borderId="36" xfId="0" applyFont="1" applyBorder="1" applyAlignment="1">
      <alignment horizontal="center" vertical="center" wrapText="1"/>
    </xf>
    <xf numFmtId="0" fontId="26" fillId="0" borderId="37" xfId="0" applyFont="1" applyBorder="1" applyAlignment="1">
      <alignment horizontal="center" vertical="center" wrapText="1"/>
    </xf>
    <xf numFmtId="0" fontId="38" fillId="0" borderId="39" xfId="0" applyFont="1" applyBorder="1" applyAlignment="1">
      <alignment horizontal="left" vertical="center"/>
    </xf>
    <xf numFmtId="0" fontId="1" fillId="0" borderId="39" xfId="0" applyFont="1" applyBorder="1"/>
    <xf numFmtId="0" fontId="1" fillId="0" borderId="33" xfId="0" applyFont="1" applyBorder="1" applyAlignment="1">
      <alignment horizontal="justify" vertical="center" wrapText="1"/>
    </xf>
    <xf numFmtId="0" fontId="1" fillId="0" borderId="33" xfId="0" applyFont="1" applyBorder="1" applyAlignment="1">
      <alignment horizontal="center" vertical="center" wrapText="1"/>
    </xf>
    <xf numFmtId="17" fontId="1" fillId="0" borderId="33" xfId="0" applyNumberFormat="1" applyFont="1" applyBorder="1" applyAlignment="1">
      <alignment horizontal="center" vertical="center" wrapText="1"/>
    </xf>
    <xf numFmtId="169" fontId="1" fillId="3" borderId="33" xfId="0" applyNumberFormat="1" applyFont="1" applyFill="1" applyBorder="1" applyAlignment="1">
      <alignment horizontal="center" vertical="center" wrapText="1"/>
    </xf>
    <xf numFmtId="0" fontId="1" fillId="3" borderId="33" xfId="0" applyFont="1" applyFill="1" applyBorder="1" applyAlignment="1">
      <alignment horizontal="justify" vertical="center" wrapText="1"/>
    </xf>
    <xf numFmtId="0" fontId="1" fillId="3" borderId="33" xfId="0" applyFont="1" applyFill="1" applyBorder="1" applyAlignment="1">
      <alignment horizontal="center" vertical="center" wrapText="1"/>
    </xf>
    <xf numFmtId="0" fontId="40" fillId="0" borderId="33" xfId="10" applyFont="1" applyBorder="1" applyAlignment="1">
      <alignment horizontal="center"/>
    </xf>
    <xf numFmtId="0" fontId="42" fillId="0" borderId="0" xfId="10" applyFont="1" applyBorder="1"/>
    <xf numFmtId="165" fontId="21" fillId="0" borderId="33" xfId="10" applyNumberFormat="1" applyFont="1" applyBorder="1" applyAlignment="1">
      <alignment horizontal="center"/>
    </xf>
    <xf numFmtId="0" fontId="21" fillId="6" borderId="33" xfId="10" applyFont="1" applyFill="1" applyBorder="1" applyAlignment="1">
      <alignment horizontal="center"/>
    </xf>
    <xf numFmtId="0" fontId="21" fillId="5" borderId="33" xfId="10" applyFont="1" applyFill="1" applyBorder="1" applyAlignment="1">
      <alignment horizontal="center"/>
    </xf>
    <xf numFmtId="0" fontId="12" fillId="2" borderId="33" xfId="10" applyFont="1" applyFill="1" applyBorder="1" applyAlignment="1">
      <alignment horizontal="center" vertical="center"/>
    </xf>
    <xf numFmtId="165" fontId="21" fillId="0" borderId="34" xfId="10" applyNumberFormat="1" applyFont="1" applyBorder="1" applyAlignment="1">
      <alignment horizontal="center"/>
    </xf>
    <xf numFmtId="0" fontId="21" fillId="6" borderId="35" xfId="10" applyFont="1" applyFill="1" applyBorder="1" applyAlignment="1">
      <alignment horizontal="center"/>
    </xf>
    <xf numFmtId="165" fontId="21" fillId="0" borderId="36" xfId="10" applyNumberFormat="1" applyFont="1" applyBorder="1" applyAlignment="1">
      <alignment horizontal="center"/>
    </xf>
    <xf numFmtId="165" fontId="21" fillId="0" borderId="37" xfId="10" applyNumberFormat="1" applyFont="1" applyBorder="1" applyAlignment="1">
      <alignment horizontal="center"/>
    </xf>
    <xf numFmtId="0" fontId="21" fillId="6" borderId="37" xfId="10" applyFont="1" applyFill="1" applyBorder="1" applyAlignment="1">
      <alignment horizontal="center"/>
    </xf>
    <xf numFmtId="0" fontId="21" fillId="6" borderId="38" xfId="10" applyFont="1" applyFill="1" applyBorder="1" applyAlignment="1">
      <alignment horizontal="center"/>
    </xf>
    <xf numFmtId="165" fontId="21" fillId="0" borderId="41" xfId="10" applyNumberFormat="1" applyFont="1" applyBorder="1" applyAlignment="1">
      <alignment horizontal="center"/>
    </xf>
    <xf numFmtId="165" fontId="21" fillId="0" borderId="42" xfId="10" applyNumberFormat="1" applyFont="1" applyBorder="1" applyAlignment="1">
      <alignment horizontal="center"/>
    </xf>
    <xf numFmtId="0" fontId="21" fillId="6" borderId="42" xfId="10" applyFont="1" applyFill="1" applyBorder="1" applyAlignment="1">
      <alignment horizontal="center"/>
    </xf>
    <xf numFmtId="0" fontId="21" fillId="6" borderId="43" xfId="10" applyFont="1" applyFill="1" applyBorder="1" applyAlignment="1">
      <alignment horizontal="center"/>
    </xf>
    <xf numFmtId="0" fontId="43" fillId="2" borderId="44" xfId="10" applyFont="1" applyFill="1" applyBorder="1" applyAlignment="1">
      <alignment horizontal="center"/>
    </xf>
    <xf numFmtId="0" fontId="43" fillId="2" borderId="45" xfId="10" applyFont="1" applyFill="1" applyBorder="1" applyAlignment="1">
      <alignment horizontal="center"/>
    </xf>
    <xf numFmtId="0" fontId="44" fillId="2" borderId="45" xfId="10" applyFont="1" applyFill="1" applyBorder="1" applyAlignment="1">
      <alignment horizontal="center"/>
    </xf>
    <xf numFmtId="0" fontId="44" fillId="2" borderId="46" xfId="10" applyFont="1" applyFill="1" applyBorder="1" applyAlignment="1">
      <alignment horizontal="center"/>
    </xf>
    <xf numFmtId="0" fontId="45" fillId="0" borderId="0" xfId="0" applyFont="1" applyAlignment="1">
      <alignment vertical="center"/>
    </xf>
    <xf numFmtId="0" fontId="0" fillId="7" borderId="47" xfId="0" applyFill="1" applyBorder="1" applyAlignment="1">
      <alignment vertical="center"/>
    </xf>
    <xf numFmtId="0" fontId="0" fillId="7" borderId="48" xfId="0" applyFill="1" applyBorder="1" applyAlignment="1">
      <alignment vertical="center"/>
    </xf>
    <xf numFmtId="0" fontId="0" fillId="7" borderId="49" xfId="0" applyFill="1" applyBorder="1" applyAlignment="1">
      <alignment vertical="center"/>
    </xf>
    <xf numFmtId="0" fontId="0" fillId="7" borderId="50" xfId="0" applyFill="1" applyBorder="1" applyAlignment="1">
      <alignment vertical="center"/>
    </xf>
    <xf numFmtId="0" fontId="0" fillId="7" borderId="0" xfId="0" applyFill="1" applyBorder="1" applyAlignment="1">
      <alignment vertical="center"/>
    </xf>
    <xf numFmtId="0" fontId="0" fillId="7" borderId="51" xfId="0" applyFill="1" applyBorder="1" applyAlignment="1">
      <alignment vertical="center"/>
    </xf>
    <xf numFmtId="0" fontId="0" fillId="7" borderId="52" xfId="0" applyFill="1" applyBorder="1" applyAlignment="1">
      <alignment vertical="center"/>
    </xf>
    <xf numFmtId="0" fontId="0" fillId="7" borderId="53" xfId="0" applyFill="1" applyBorder="1" applyAlignment="1">
      <alignment vertical="center"/>
    </xf>
    <xf numFmtId="0" fontId="0" fillId="7" borderId="54" xfId="0" applyFill="1" applyBorder="1" applyAlignment="1">
      <alignment vertical="center"/>
    </xf>
    <xf numFmtId="0" fontId="0" fillId="7" borderId="47" xfId="0" applyFill="1" applyBorder="1"/>
    <xf numFmtId="0" fontId="0" fillId="7" borderId="48" xfId="0" applyFill="1" applyBorder="1"/>
    <xf numFmtId="0" fontId="0" fillId="7" borderId="49" xfId="0" applyFill="1" applyBorder="1"/>
    <xf numFmtId="0" fontId="0" fillId="7" borderId="50" xfId="0" applyFill="1" applyBorder="1"/>
    <xf numFmtId="0" fontId="0" fillId="7" borderId="0" xfId="0" applyFill="1" applyBorder="1"/>
    <xf numFmtId="0" fontId="0" fillId="7" borderId="51" xfId="0" applyFill="1" applyBorder="1"/>
    <xf numFmtId="0" fontId="0" fillId="7" borderId="52" xfId="0" applyFill="1" applyBorder="1"/>
    <xf numFmtId="0" fontId="0" fillId="7" borderId="53" xfId="0" applyFill="1" applyBorder="1"/>
    <xf numFmtId="0" fontId="0" fillId="7" borderId="54" xfId="0" applyFill="1" applyBorder="1"/>
    <xf numFmtId="0" fontId="31" fillId="0" borderId="0" xfId="0" applyFont="1" applyFill="1" applyBorder="1" applyAlignment="1">
      <alignment horizontal="center" vertical="center" wrapText="1"/>
    </xf>
    <xf numFmtId="0" fontId="5" fillId="0" borderId="0" xfId="1" applyFill="1" applyAlignment="1">
      <alignment vertical="center"/>
    </xf>
    <xf numFmtId="0" fontId="0" fillId="7" borderId="61" xfId="0" applyFill="1" applyBorder="1" applyAlignment="1">
      <alignment vertical="center"/>
    </xf>
    <xf numFmtId="0" fontId="0" fillId="7" borderId="62" xfId="0" applyFill="1" applyBorder="1" applyAlignment="1">
      <alignment vertical="center"/>
    </xf>
    <xf numFmtId="2" fontId="6" fillId="0" borderId="64" xfId="6" applyNumberFormat="1" applyFont="1" applyBorder="1" applyAlignment="1" applyProtection="1">
      <alignment horizontal="center" vertical="center"/>
      <protection locked="0"/>
    </xf>
    <xf numFmtId="0" fontId="47" fillId="3" borderId="28" xfId="6" applyFont="1" applyFill="1" applyBorder="1" applyAlignment="1" applyProtection="1">
      <alignment horizontal="center"/>
      <protection locked="0"/>
    </xf>
    <xf numFmtId="0" fontId="47" fillId="3" borderId="28" xfId="6" applyFont="1" applyFill="1" applyBorder="1" applyAlignment="1" applyProtection="1">
      <alignment horizontal="center" vertical="center"/>
      <protection locked="0"/>
    </xf>
    <xf numFmtId="17" fontId="47" fillId="3" borderId="28" xfId="6" applyNumberFormat="1" applyFont="1" applyFill="1" applyBorder="1" applyAlignment="1" applyProtection="1">
      <alignment horizontal="center" vertical="center"/>
      <protection locked="0"/>
    </xf>
    <xf numFmtId="0" fontId="8" fillId="2" borderId="0" xfId="6" applyFont="1" applyFill="1" applyBorder="1" applyAlignment="1" applyProtection="1">
      <alignment vertical="center"/>
      <protection locked="0"/>
    </xf>
    <xf numFmtId="0" fontId="8" fillId="2" borderId="3" xfId="6" applyFont="1" applyFill="1" applyBorder="1" applyAlignment="1" applyProtection="1">
      <alignment vertical="center"/>
      <protection locked="0"/>
    </xf>
    <xf numFmtId="0" fontId="17" fillId="2" borderId="7" xfId="6" applyFont="1" applyFill="1" applyBorder="1" applyAlignment="1" applyProtection="1">
      <alignment vertical="center" textRotation="90"/>
      <protection locked="0"/>
    </xf>
    <xf numFmtId="2" fontId="6" fillId="0" borderId="4" xfId="6" applyNumberFormat="1" applyFont="1" applyBorder="1" applyAlignment="1" applyProtection="1">
      <alignment horizontal="center" vertical="center"/>
      <protection locked="0"/>
    </xf>
    <xf numFmtId="0" fontId="46" fillId="0" borderId="0" xfId="6" applyFont="1" applyFill="1" applyBorder="1" applyAlignment="1" applyProtection="1">
      <alignment horizontal="center" vertical="center"/>
      <protection locked="0"/>
    </xf>
    <xf numFmtId="2" fontId="6" fillId="3" borderId="5" xfId="6" applyNumberFormat="1" applyFont="1" applyFill="1" applyBorder="1" applyAlignment="1" applyProtection="1">
      <alignment horizontal="center" vertical="center"/>
      <protection locked="0"/>
    </xf>
    <xf numFmtId="2" fontId="6" fillId="3" borderId="6" xfId="6" applyNumberFormat="1" applyFont="1" applyFill="1" applyBorder="1" applyAlignment="1" applyProtection="1">
      <alignment horizontal="center" vertical="center"/>
      <protection locked="0"/>
    </xf>
    <xf numFmtId="0" fontId="0" fillId="7" borderId="66" xfId="0" applyFill="1" applyBorder="1" applyAlignment="1">
      <alignment vertical="center"/>
    </xf>
    <xf numFmtId="0" fontId="0" fillId="7" borderId="67" xfId="0" applyFill="1" applyBorder="1" applyAlignment="1">
      <alignment vertical="center"/>
    </xf>
    <xf numFmtId="0" fontId="0" fillId="7" borderId="68" xfId="0" applyFill="1" applyBorder="1" applyAlignment="1">
      <alignment vertical="center"/>
    </xf>
    <xf numFmtId="0" fontId="0" fillId="7" borderId="69" xfId="0" applyFill="1" applyBorder="1" applyAlignment="1">
      <alignment vertical="center"/>
    </xf>
    <xf numFmtId="0" fontId="0" fillId="7" borderId="70" xfId="0" applyFill="1" applyBorder="1" applyAlignment="1">
      <alignment vertical="center"/>
    </xf>
    <xf numFmtId="0" fontId="0" fillId="7" borderId="71" xfId="0" applyFill="1" applyBorder="1" applyAlignment="1">
      <alignment vertical="center"/>
    </xf>
    <xf numFmtId="0" fontId="0" fillId="0" borderId="59" xfId="0" applyFill="1" applyBorder="1" applyAlignment="1">
      <alignment vertical="center"/>
    </xf>
    <xf numFmtId="0" fontId="0" fillId="0" borderId="0" xfId="0" applyFill="1" applyBorder="1" applyAlignment="1">
      <alignment vertical="center"/>
    </xf>
    <xf numFmtId="0" fontId="0" fillId="0" borderId="60" xfId="0" applyFill="1" applyBorder="1" applyAlignment="1">
      <alignment vertical="center"/>
    </xf>
    <xf numFmtId="0" fontId="0" fillId="0" borderId="63" xfId="0" applyFill="1" applyBorder="1" applyAlignment="1">
      <alignment vertical="center"/>
    </xf>
    <xf numFmtId="0" fontId="49" fillId="0" borderId="0" xfId="0" applyFont="1" applyAlignment="1">
      <alignment vertical="center"/>
    </xf>
    <xf numFmtId="0" fontId="50" fillId="0" borderId="0" xfId="0" applyFont="1" applyBorder="1" applyAlignment="1">
      <alignment horizontal="center" vertical="center"/>
    </xf>
    <xf numFmtId="0" fontId="50" fillId="0" borderId="0" xfId="0" applyFont="1" applyBorder="1" applyAlignment="1">
      <alignment horizontal="center" vertical="center" wrapText="1"/>
    </xf>
    <xf numFmtId="168" fontId="35" fillId="0" borderId="0" xfId="0" applyNumberFormat="1" applyFont="1" applyBorder="1" applyAlignment="1">
      <alignment horizontal="center" vertical="center"/>
    </xf>
    <xf numFmtId="0" fontId="0" fillId="0" borderId="0" xfId="0" applyBorder="1" applyAlignment="1">
      <alignment horizontal="center" vertical="center"/>
    </xf>
    <xf numFmtId="0" fontId="35" fillId="0" borderId="0" xfId="0" applyFont="1" applyAlignment="1">
      <alignment vertical="center"/>
    </xf>
    <xf numFmtId="166" fontId="3" fillId="2" borderId="21" xfId="6" applyNumberFormat="1" applyFont="1" applyFill="1" applyBorder="1" applyAlignment="1">
      <alignment horizontal="center"/>
    </xf>
    <xf numFmtId="0" fontId="20" fillId="3" borderId="72" xfId="0" applyFont="1" applyFill="1" applyBorder="1" applyAlignment="1">
      <alignment horizontal="center" vertical="center" wrapText="1"/>
    </xf>
    <xf numFmtId="0" fontId="37" fillId="3" borderId="72" xfId="0" applyFont="1" applyFill="1" applyBorder="1" applyAlignment="1">
      <alignment horizontal="center" vertical="center" wrapText="1"/>
    </xf>
    <xf numFmtId="2" fontId="6" fillId="0" borderId="73" xfId="6" applyNumberFormat="1" applyBorder="1" applyAlignment="1" applyProtection="1">
      <alignment horizontal="center" vertical="center"/>
      <protection locked="0"/>
    </xf>
    <xf numFmtId="0" fontId="6" fillId="3" borderId="74" xfId="6" applyNumberFormat="1" applyFill="1" applyBorder="1" applyAlignment="1" applyProtection="1">
      <alignment horizontal="center" vertical="center"/>
      <protection locked="0"/>
    </xf>
    <xf numFmtId="2" fontId="6" fillId="0" borderId="75" xfId="6" applyNumberFormat="1" applyBorder="1" applyAlignment="1" applyProtection="1">
      <alignment horizontal="center" vertical="center"/>
      <protection locked="0"/>
    </xf>
    <xf numFmtId="0" fontId="6" fillId="3" borderId="76" xfId="6" applyNumberFormat="1" applyFill="1" applyBorder="1" applyAlignment="1" applyProtection="1">
      <alignment horizontal="center" vertical="center"/>
      <protection locked="0"/>
    </xf>
    <xf numFmtId="0" fontId="6" fillId="0" borderId="75" xfId="6" applyNumberFormat="1" applyBorder="1" applyAlignment="1" applyProtection="1">
      <alignment horizontal="center" vertical="center"/>
      <protection locked="0"/>
    </xf>
    <xf numFmtId="2" fontId="6" fillId="3" borderId="74" xfId="6" applyNumberFormat="1" applyFill="1" applyBorder="1" applyAlignment="1" applyProtection="1">
      <alignment horizontal="center" vertical="center"/>
      <protection locked="0"/>
    </xf>
    <xf numFmtId="2" fontId="6" fillId="3" borderId="76" xfId="6" applyNumberFormat="1" applyFill="1" applyBorder="1" applyAlignment="1" applyProtection="1">
      <alignment horizontal="center" vertical="center"/>
      <protection locked="0"/>
    </xf>
    <xf numFmtId="2" fontId="6" fillId="0" borderId="64" xfId="6" applyNumberFormat="1" applyFill="1" applyBorder="1" applyAlignment="1" applyProtection="1">
      <alignment horizontal="center" vertical="center"/>
      <protection locked="0"/>
    </xf>
    <xf numFmtId="0" fontId="6" fillId="0" borderId="5" xfId="6" applyNumberFormat="1" applyFill="1" applyBorder="1" applyAlignment="1" applyProtection="1">
      <alignment horizontal="center" vertical="center"/>
      <protection locked="0"/>
    </xf>
    <xf numFmtId="0" fontId="6" fillId="0" borderId="4" xfId="6" applyNumberFormat="1" applyFill="1" applyBorder="1" applyAlignment="1" applyProtection="1">
      <alignment horizontal="center" vertical="center"/>
      <protection locked="0"/>
    </xf>
    <xf numFmtId="0" fontId="6" fillId="0" borderId="6" xfId="6" applyNumberFormat="1" applyFill="1" applyBorder="1" applyAlignment="1" applyProtection="1">
      <alignment horizontal="center" vertical="center"/>
      <protection locked="0"/>
    </xf>
    <xf numFmtId="2" fontId="1" fillId="3" borderId="33" xfId="0" applyNumberFormat="1" applyFont="1" applyFill="1" applyBorder="1" applyAlignment="1">
      <alignment horizontal="center" vertical="center" wrapText="1"/>
    </xf>
    <xf numFmtId="2" fontId="0" fillId="0" borderId="0" xfId="0" applyNumberFormat="1" applyFill="1" applyAlignment="1">
      <alignment vertical="center"/>
    </xf>
    <xf numFmtId="17" fontId="4" fillId="0" borderId="0" xfId="0" applyNumberFormat="1" applyFont="1" applyBorder="1" applyAlignment="1">
      <alignment horizontal="center" vertical="center" wrapText="1"/>
    </xf>
    <xf numFmtId="0" fontId="29" fillId="0" borderId="12" xfId="0" applyFont="1" applyBorder="1" applyAlignment="1">
      <alignment horizontal="center" vertical="center" wrapText="1"/>
    </xf>
    <xf numFmtId="0" fontId="29" fillId="0" borderId="11" xfId="0" applyFont="1" applyBorder="1" applyAlignment="1">
      <alignment horizontal="center" vertical="center" wrapText="1"/>
    </xf>
    <xf numFmtId="0" fontId="29"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8" fillId="4" borderId="0" xfId="1" applyFont="1" applyFill="1" applyAlignment="1">
      <alignment horizontal="justify"/>
    </xf>
    <xf numFmtId="0" fontId="3" fillId="2" borderId="9" xfId="2" applyFont="1" applyFill="1" applyBorder="1" applyAlignment="1" applyProtection="1">
      <alignment horizontal="center" vertical="center" wrapText="1"/>
    </xf>
    <xf numFmtId="0" fontId="29" fillId="3" borderId="13" xfId="0" applyFont="1" applyFill="1" applyBorder="1" applyAlignment="1">
      <alignment horizontal="center" vertical="center" wrapText="1"/>
    </xf>
    <xf numFmtId="0" fontId="29" fillId="3" borderId="14" xfId="0" applyFont="1" applyFill="1" applyBorder="1" applyAlignment="1">
      <alignment horizontal="center" vertical="center" wrapText="1"/>
    </xf>
    <xf numFmtId="0" fontId="29" fillId="3" borderId="1" xfId="0" applyFont="1" applyFill="1" applyBorder="1" applyAlignment="1">
      <alignment horizontal="center" vertical="center" wrapText="1"/>
    </xf>
    <xf numFmtId="0" fontId="22" fillId="3" borderId="13" xfId="0" applyFont="1" applyFill="1" applyBorder="1" applyAlignment="1">
      <alignment horizontal="center" vertical="center" wrapText="1"/>
    </xf>
    <xf numFmtId="0" fontId="22" fillId="3" borderId="14" xfId="0" applyFont="1" applyFill="1" applyBorder="1" applyAlignment="1">
      <alignment horizontal="center" vertical="center" wrapText="1"/>
    </xf>
    <xf numFmtId="0" fontId="22" fillId="3" borderId="1" xfId="0" applyFont="1" applyFill="1" applyBorder="1" applyAlignment="1">
      <alignment horizontal="center" vertical="center" wrapText="1"/>
    </xf>
    <xf numFmtId="0" fontId="29" fillId="0" borderId="13" xfId="0" applyFont="1" applyBorder="1" applyAlignment="1">
      <alignment horizontal="center" vertical="center" wrapText="1"/>
    </xf>
    <xf numFmtId="0" fontId="29" fillId="0" borderId="14" xfId="0" applyFont="1" applyBorder="1" applyAlignment="1">
      <alignment horizontal="center" vertical="center" wrapText="1"/>
    </xf>
    <xf numFmtId="0" fontId="29" fillId="0" borderId="1" xfId="0" applyFont="1" applyBorder="1" applyAlignment="1">
      <alignment horizontal="center" vertical="center" wrapText="1"/>
    </xf>
    <xf numFmtId="0" fontId="31" fillId="2" borderId="9" xfId="0" applyFont="1" applyFill="1" applyBorder="1" applyAlignment="1">
      <alignment horizontal="center" vertical="center" wrapText="1"/>
    </xf>
    <xf numFmtId="0" fontId="31" fillId="2" borderId="10" xfId="0" applyFont="1" applyFill="1" applyBorder="1" applyAlignment="1">
      <alignment horizontal="center" vertical="center" wrapText="1"/>
    </xf>
    <xf numFmtId="0" fontId="33" fillId="2" borderId="9" xfId="0" applyFont="1" applyFill="1" applyBorder="1" applyAlignment="1">
      <alignment horizontal="center" vertical="center" wrapText="1"/>
    </xf>
    <xf numFmtId="0" fontId="33" fillId="2" borderId="10" xfId="0" applyFont="1" applyFill="1" applyBorder="1" applyAlignment="1">
      <alignment horizontal="center" vertical="center" wrapText="1"/>
    </xf>
    <xf numFmtId="0" fontId="50" fillId="0" borderId="16" xfId="0" applyFont="1" applyBorder="1" applyAlignment="1">
      <alignment horizontal="center" vertical="center"/>
    </xf>
    <xf numFmtId="0" fontId="50" fillId="0" borderId="17" xfId="0" applyFont="1" applyBorder="1" applyAlignment="1">
      <alignment horizontal="center" vertical="center"/>
    </xf>
    <xf numFmtId="0" fontId="50" fillId="0" borderId="18" xfId="0" applyFont="1" applyBorder="1" applyAlignment="1">
      <alignment horizontal="center" vertical="center"/>
    </xf>
    <xf numFmtId="0" fontId="50" fillId="0" borderId="16" xfId="0" applyFont="1" applyBorder="1" applyAlignment="1">
      <alignment horizontal="center" vertical="center" wrapText="1"/>
    </xf>
    <xf numFmtId="0" fontId="50" fillId="0" borderId="18" xfId="0" applyFont="1" applyBorder="1" applyAlignment="1">
      <alignment horizontal="center" vertical="center" wrapText="1"/>
    </xf>
    <xf numFmtId="168" fontId="50" fillId="0" borderId="16" xfId="0" applyNumberFormat="1" applyFont="1" applyBorder="1" applyAlignment="1">
      <alignment horizontal="center" vertical="center"/>
    </xf>
    <xf numFmtId="168" fontId="50" fillId="0" borderId="18" xfId="0" applyNumberFormat="1" applyFont="1"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36" fillId="0" borderId="16" xfId="2" applyFont="1" applyFill="1" applyBorder="1" applyAlignment="1" applyProtection="1">
      <alignment horizontal="center" vertical="center" wrapText="1"/>
    </xf>
    <xf numFmtId="0" fontId="36" fillId="0" borderId="18" xfId="2" applyFont="1" applyFill="1" applyBorder="1" applyAlignment="1" applyProtection="1">
      <alignment horizontal="center" vertical="center" wrapText="1"/>
    </xf>
    <xf numFmtId="0" fontId="24" fillId="0" borderId="16" xfId="0" applyFont="1" applyBorder="1" applyAlignment="1">
      <alignment horizontal="center" vertical="center" wrapText="1"/>
    </xf>
    <xf numFmtId="0" fontId="24" fillId="0" borderId="17" xfId="0" applyFont="1" applyBorder="1" applyAlignment="1">
      <alignment horizontal="center" vertical="center" wrapText="1"/>
    </xf>
    <xf numFmtId="0" fontId="24" fillId="0" borderId="18" xfId="0" applyFont="1" applyBorder="1" applyAlignment="1">
      <alignment horizontal="center" vertical="center" wrapText="1"/>
    </xf>
    <xf numFmtId="0" fontId="3" fillId="2" borderId="16" xfId="7" applyFont="1" applyFill="1" applyBorder="1" applyAlignment="1">
      <alignment horizontal="center" vertical="center"/>
    </xf>
    <xf numFmtId="0" fontId="3" fillId="2" borderId="17" xfId="7" applyFont="1" applyFill="1" applyBorder="1" applyAlignment="1">
      <alignment horizontal="center" vertical="center"/>
    </xf>
    <xf numFmtId="0" fontId="3" fillId="2" borderId="0" xfId="0" applyFont="1" applyFill="1" applyAlignment="1">
      <alignment horizontal="center" vertical="center"/>
    </xf>
    <xf numFmtId="0" fontId="3" fillId="2" borderId="0" xfId="0" applyFont="1" applyFill="1" applyAlignment="1">
      <alignment horizontal="center" vertical="center" wrapText="1"/>
    </xf>
    <xf numFmtId="0" fontId="29" fillId="0" borderId="0" xfId="0" applyFont="1" applyBorder="1" applyAlignment="1">
      <alignment horizontal="left" vertical="center" wrapText="1"/>
    </xf>
    <xf numFmtId="0" fontId="29" fillId="0" borderId="33" xfId="0" applyFont="1" applyBorder="1" applyAlignment="1">
      <alignment horizontal="center" vertical="center" wrapText="1"/>
    </xf>
    <xf numFmtId="0" fontId="18" fillId="2" borderId="21" xfId="0" applyFont="1" applyFill="1" applyBorder="1" applyAlignment="1">
      <alignment horizontal="center" vertical="center" wrapText="1"/>
    </xf>
    <xf numFmtId="0" fontId="18" fillId="2" borderId="23" xfId="0" applyFont="1" applyFill="1" applyBorder="1" applyAlignment="1">
      <alignment horizontal="center" vertical="center" wrapText="1"/>
    </xf>
    <xf numFmtId="0" fontId="3" fillId="2" borderId="21" xfId="7" applyFont="1" applyFill="1" applyBorder="1" applyAlignment="1">
      <alignment horizontal="center" vertical="center"/>
    </xf>
    <xf numFmtId="0" fontId="3" fillId="2" borderId="22" xfId="7" applyFont="1" applyFill="1" applyBorder="1" applyAlignment="1">
      <alignment horizontal="center" vertical="center"/>
    </xf>
    <xf numFmtId="0" fontId="3" fillId="2" borderId="23" xfId="7" applyFont="1" applyFill="1" applyBorder="1" applyAlignment="1">
      <alignment horizontal="center" vertical="center"/>
    </xf>
    <xf numFmtId="0" fontId="29" fillId="3" borderId="0" xfId="0" applyFont="1" applyFill="1" applyBorder="1" applyAlignment="1">
      <alignment horizontal="left" vertical="center" wrapText="1"/>
    </xf>
    <xf numFmtId="0" fontId="22" fillId="3" borderId="33" xfId="0" applyFont="1" applyFill="1" applyBorder="1" applyAlignment="1">
      <alignment horizontal="center" vertical="center" wrapText="1"/>
    </xf>
    <xf numFmtId="0" fontId="3" fillId="2" borderId="0" xfId="7" applyFont="1" applyFill="1" applyBorder="1" applyAlignment="1">
      <alignment horizontal="center" vertical="top" wrapText="1"/>
    </xf>
    <xf numFmtId="0" fontId="3" fillId="2" borderId="20" xfId="7" applyFont="1" applyFill="1" applyBorder="1" applyAlignment="1">
      <alignment horizontal="center" vertical="top" wrapText="1"/>
    </xf>
    <xf numFmtId="0" fontId="22" fillId="3" borderId="0" xfId="0" applyFont="1" applyFill="1" applyBorder="1" applyAlignment="1">
      <alignment horizontal="left" vertical="center" wrapText="1"/>
    </xf>
    <xf numFmtId="0" fontId="22" fillId="0" borderId="0" xfId="0" applyFont="1" applyBorder="1" applyAlignment="1">
      <alignment horizontal="left" vertical="center" wrapText="1"/>
    </xf>
    <xf numFmtId="0" fontId="18" fillId="2" borderId="22" xfId="0" applyFont="1" applyFill="1" applyBorder="1" applyAlignment="1">
      <alignment horizontal="center" vertical="center" wrapText="1"/>
    </xf>
    <xf numFmtId="0" fontId="29" fillId="3" borderId="33" xfId="0" applyFont="1" applyFill="1" applyBorder="1" applyAlignment="1">
      <alignment horizontal="center" vertical="center" wrapText="1"/>
    </xf>
    <xf numFmtId="0" fontId="26" fillId="0" borderId="35" xfId="0" applyFont="1" applyBorder="1" applyAlignment="1">
      <alignment horizontal="center" vertical="center" wrapText="1"/>
    </xf>
    <xf numFmtId="0" fontId="3" fillId="2" borderId="33" xfId="6" applyFont="1" applyFill="1" applyBorder="1" applyAlignment="1">
      <alignment horizontal="center" vertical="center"/>
    </xf>
    <xf numFmtId="0" fontId="26" fillId="0" borderId="38" xfId="0" applyFont="1" applyBorder="1" applyAlignment="1">
      <alignment horizontal="center" vertical="center" wrapText="1"/>
    </xf>
    <xf numFmtId="0" fontId="3" fillId="2" borderId="33" xfId="6" applyFont="1" applyFill="1" applyBorder="1" applyAlignment="1">
      <alignment horizontal="center" vertical="center" wrapText="1"/>
    </xf>
    <xf numFmtId="0" fontId="39" fillId="2" borderId="40" xfId="0" applyFont="1" applyFill="1" applyBorder="1" applyAlignment="1">
      <alignment horizontal="center" vertical="center" wrapText="1"/>
    </xf>
    <xf numFmtId="0" fontId="39" fillId="2" borderId="41" xfId="0" applyFont="1" applyFill="1" applyBorder="1" applyAlignment="1">
      <alignment horizontal="center" vertical="center" wrapText="1"/>
    </xf>
    <xf numFmtId="0" fontId="40" fillId="0" borderId="33" xfId="10" applyFont="1" applyBorder="1" applyAlignment="1">
      <alignment horizontal="center" vertical="center"/>
    </xf>
    <xf numFmtId="0" fontId="21" fillId="0" borderId="33" xfId="10" applyFont="1" applyBorder="1" applyAlignment="1">
      <alignment horizontal="left"/>
    </xf>
    <xf numFmtId="0" fontId="41" fillId="2" borderId="0" xfId="10" applyFont="1" applyFill="1" applyAlignment="1">
      <alignment horizontal="center" vertical="top"/>
    </xf>
    <xf numFmtId="0" fontId="40" fillId="3" borderId="33" xfId="10" applyFont="1" applyFill="1" applyBorder="1" applyAlignment="1">
      <alignment horizontal="center" vertical="center"/>
    </xf>
    <xf numFmtId="0" fontId="21" fillId="3" borderId="33" xfId="10" applyFont="1" applyFill="1" applyBorder="1" applyAlignment="1">
      <alignment horizontal="left"/>
    </xf>
    <xf numFmtId="0" fontId="9" fillId="2" borderId="55" xfId="6" applyFont="1" applyFill="1" applyBorder="1" applyAlignment="1" applyProtection="1">
      <alignment horizontal="center" vertical="center" wrapText="1"/>
      <protection locked="0"/>
    </xf>
    <xf numFmtId="0" fontId="46" fillId="0" borderId="57" xfId="6" applyFont="1" applyFill="1" applyBorder="1" applyAlignment="1" applyProtection="1">
      <alignment horizontal="center" vertical="center"/>
      <protection locked="0"/>
    </xf>
    <xf numFmtId="0" fontId="46" fillId="0" borderId="56" xfId="6" applyFont="1" applyFill="1" applyBorder="1" applyAlignment="1" applyProtection="1">
      <alignment horizontal="center" vertical="center"/>
      <protection locked="0"/>
    </xf>
    <xf numFmtId="0" fontId="31" fillId="2" borderId="0" xfId="0" applyFont="1" applyFill="1" applyBorder="1" applyAlignment="1">
      <alignment horizontal="center" vertical="center" wrapText="1"/>
    </xf>
    <xf numFmtId="0" fontId="31" fillId="2" borderId="58" xfId="0" applyFont="1" applyFill="1" applyBorder="1" applyAlignment="1">
      <alignment horizontal="center" vertical="center" wrapText="1"/>
    </xf>
    <xf numFmtId="17" fontId="47" fillId="3" borderId="29" xfId="6" applyNumberFormat="1" applyFont="1" applyFill="1" applyBorder="1" applyAlignment="1" applyProtection="1">
      <alignment horizontal="right" vertical="center"/>
      <protection locked="0"/>
    </xf>
    <xf numFmtId="17" fontId="47" fillId="3" borderId="30" xfId="6" applyNumberFormat="1" applyFont="1" applyFill="1" applyBorder="1" applyAlignment="1" applyProtection="1">
      <alignment horizontal="right" vertical="center"/>
      <protection locked="0"/>
    </xf>
    <xf numFmtId="17" fontId="47" fillId="3" borderId="31" xfId="6" applyNumberFormat="1" applyFont="1" applyFill="1" applyBorder="1" applyAlignment="1" applyProtection="1">
      <alignment horizontal="right" vertical="center"/>
      <protection locked="0"/>
    </xf>
    <xf numFmtId="17" fontId="47" fillId="3" borderId="27" xfId="6" applyNumberFormat="1" applyFont="1" applyFill="1" applyBorder="1" applyAlignment="1" applyProtection="1">
      <alignment horizontal="right" vertical="center"/>
      <protection locked="0"/>
    </xf>
    <xf numFmtId="0" fontId="17" fillId="2" borderId="8" xfId="6" applyFont="1" applyFill="1" applyBorder="1" applyAlignment="1" applyProtection="1">
      <alignment horizontal="center" vertical="center" textRotation="90"/>
      <protection locked="0"/>
    </xf>
    <xf numFmtId="0" fontId="17" fillId="2" borderId="7" xfId="6" applyFont="1" applyFill="1" applyBorder="1" applyAlignment="1" applyProtection="1">
      <alignment horizontal="center" vertical="center" textRotation="90"/>
      <protection locked="0"/>
    </xf>
    <xf numFmtId="0" fontId="48" fillId="2" borderId="24" xfId="0" applyFont="1" applyFill="1" applyBorder="1" applyAlignment="1">
      <alignment horizontal="center" vertical="center"/>
    </xf>
    <xf numFmtId="0" fontId="48" fillId="2" borderId="25" xfId="0" applyFont="1" applyFill="1" applyBorder="1" applyAlignment="1">
      <alignment horizontal="center" vertical="center"/>
    </xf>
    <xf numFmtId="0" fontId="48" fillId="2" borderId="26" xfId="0" applyFont="1" applyFill="1" applyBorder="1" applyAlignment="1">
      <alignment horizontal="center" vertical="center"/>
    </xf>
    <xf numFmtId="2" fontId="3" fillId="2" borderId="65" xfId="6" applyNumberFormat="1" applyFont="1" applyFill="1" applyBorder="1" applyAlignment="1">
      <alignment horizontal="right"/>
    </xf>
    <xf numFmtId="2" fontId="3" fillId="2" borderId="27" xfId="6" applyNumberFormat="1" applyFont="1" applyFill="1" applyBorder="1" applyAlignment="1">
      <alignment horizontal="right"/>
    </xf>
  </cellXfs>
  <cellStyles count="13">
    <cellStyle name="Collegamento ipertestuale" xfId="2" builtinId="8"/>
    <cellStyle name="Collegamento ipertestuale 2" xfId="3"/>
    <cellStyle name="Collegamento ipertestuale 2 2" xfId="4"/>
    <cellStyle name="Collegamento ipertestuale 3" xfId="5"/>
    <cellStyle name="Normale" xfId="0" builtinId="0"/>
    <cellStyle name="Normale 2" xfId="6"/>
    <cellStyle name="Normale 2 2" xfId="7"/>
    <cellStyle name="Normale 3" xfId="8"/>
    <cellStyle name="Normale 4" xfId="9"/>
    <cellStyle name="Normale 5" xfId="1"/>
    <cellStyle name="Normale_Fasce orarie" xfId="10"/>
    <cellStyle name="Percentuale 2" xfId="11"/>
    <cellStyle name="Währung" xfId="12"/>
  </cellStyles>
  <dxfs count="0"/>
  <tableStyles count="0" defaultTableStyle="TableStyleMedium2" defaultPivotStyle="PivotStyleLight16"/>
  <colors>
    <mruColors>
      <color rgb="FF821B4C"/>
      <color rgb="FFF2F2F2"/>
      <color rgb="FF534D4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it-IT"/>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solidFill>
                  <a:srgbClr val="534D49"/>
                </a:solidFill>
              </a:defRPr>
            </a:pPr>
            <a:r>
              <a:rPr lang="it-IT">
                <a:solidFill>
                  <a:srgbClr val="534D49"/>
                </a:solidFill>
              </a:rPr>
              <a:t>Andamento Prodosso Fisso</a:t>
            </a:r>
            <a:r>
              <a:rPr lang="it-IT" baseline="0">
                <a:solidFill>
                  <a:srgbClr val="534D49"/>
                </a:solidFill>
              </a:rPr>
              <a:t> FIX12 e FIX18</a:t>
            </a:r>
            <a:endParaRPr lang="it-IT">
              <a:solidFill>
                <a:srgbClr val="534D49"/>
              </a:solidFill>
            </a:endParaRPr>
          </a:p>
        </c:rich>
      </c:tx>
      <c:layout/>
      <c:overlay val="1"/>
    </c:title>
    <c:autoTitleDeleted val="0"/>
    <c:plotArea>
      <c:layout>
        <c:manualLayout>
          <c:layoutTarget val="inner"/>
          <c:xMode val="edge"/>
          <c:yMode val="edge"/>
          <c:x val="4.4032536093691711E-2"/>
          <c:y val="9.6058290903061019E-2"/>
          <c:w val="0.95077889763779533"/>
          <c:h val="0.73860678621540954"/>
        </c:manualLayout>
      </c:layout>
      <c:lineChart>
        <c:grouping val="standard"/>
        <c:varyColors val="0"/>
        <c:ser>
          <c:idx val="0"/>
          <c:order val="0"/>
          <c:tx>
            <c:strRef>
              <c:f>'DELIVERY e PRODOTTO FISSO'!$K$13</c:f>
              <c:strCache>
                <c:ptCount val="1"/>
                <c:pt idx="0">
                  <c:v>FIX12
Euro/MWh</c:v>
                </c:pt>
              </c:strCache>
            </c:strRef>
          </c:tx>
          <c:spPr>
            <a:ln w="38100"/>
          </c:spPr>
          <c:marker>
            <c:spPr>
              <a:ln w="38100"/>
            </c:spPr>
          </c:marker>
          <c:cat>
            <c:numRef>
              <c:f>'DELIVERY e PRODOTTO FISSO'!$J$28:$J$37</c:f>
              <c:numCache>
                <c:formatCode>[$-410]mmm\-yy;@</c:formatCode>
                <c:ptCount val="10"/>
                <c:pt idx="0" formatCode="mmm\-yy">
                  <c:v>43952</c:v>
                </c:pt>
                <c:pt idx="1">
                  <c:v>43983</c:v>
                </c:pt>
                <c:pt idx="2" formatCode="mmm\-yy">
                  <c:v>44013</c:v>
                </c:pt>
                <c:pt idx="3">
                  <c:v>44044</c:v>
                </c:pt>
                <c:pt idx="4" formatCode="mmm\-yy">
                  <c:v>44075</c:v>
                </c:pt>
                <c:pt idx="5">
                  <c:v>44105</c:v>
                </c:pt>
                <c:pt idx="6" formatCode="mmm\-yy">
                  <c:v>44136</c:v>
                </c:pt>
                <c:pt idx="7">
                  <c:v>44166</c:v>
                </c:pt>
                <c:pt idx="8" formatCode="mmm\-yy">
                  <c:v>44197</c:v>
                </c:pt>
                <c:pt idx="9">
                  <c:v>44228</c:v>
                </c:pt>
              </c:numCache>
            </c:numRef>
          </c:cat>
          <c:val>
            <c:numRef>
              <c:f>'DELIVERY e PRODOTTO FISSO'!$K$28:$K$37</c:f>
              <c:numCache>
                <c:formatCode>General</c:formatCode>
                <c:ptCount val="10"/>
                <c:pt idx="0">
                  <c:v>50.91</c:v>
                </c:pt>
                <c:pt idx="1">
                  <c:v>50.31</c:v>
                </c:pt>
                <c:pt idx="2">
                  <c:v>42.44</c:v>
                </c:pt>
                <c:pt idx="3" formatCode="0.00">
                  <c:v>45.633863636363635</c:v>
                </c:pt>
                <c:pt idx="4">
                  <c:v>45.58</c:v>
                </c:pt>
                <c:pt idx="5">
                  <c:v>46.82</c:v>
                </c:pt>
                <c:pt idx="6">
                  <c:v>46.14</c:v>
                </c:pt>
                <c:pt idx="7">
                  <c:v>49.26</c:v>
                </c:pt>
                <c:pt idx="8">
                  <c:v>49.53</c:v>
                </c:pt>
                <c:pt idx="9">
                  <c:v>47.29</c:v>
                </c:pt>
              </c:numCache>
            </c:numRef>
          </c:val>
          <c:smooth val="0"/>
          <c:extLst>
            <c:ext xmlns:c16="http://schemas.microsoft.com/office/drawing/2014/chart" uri="{C3380CC4-5D6E-409C-BE32-E72D297353CC}">
              <c16:uniqueId val="{00000000-8FED-4D95-8B7E-C6936455D53C}"/>
            </c:ext>
          </c:extLst>
        </c:ser>
        <c:ser>
          <c:idx val="1"/>
          <c:order val="1"/>
          <c:tx>
            <c:strRef>
              <c:f>'DELIVERY e PRODOTTO FISSO'!$L$13</c:f>
              <c:strCache>
                <c:ptCount val="1"/>
                <c:pt idx="0">
                  <c:v>FIX18
Euro/MWh</c:v>
                </c:pt>
              </c:strCache>
            </c:strRef>
          </c:tx>
          <c:spPr>
            <a:ln w="38100"/>
          </c:spPr>
          <c:marker>
            <c:spPr>
              <a:ln w="38100"/>
            </c:spPr>
          </c:marker>
          <c:cat>
            <c:numRef>
              <c:f>'DELIVERY e PRODOTTO FISSO'!$J$28:$J$37</c:f>
              <c:numCache>
                <c:formatCode>[$-410]mmm\-yy;@</c:formatCode>
                <c:ptCount val="10"/>
                <c:pt idx="0" formatCode="mmm\-yy">
                  <c:v>43952</c:v>
                </c:pt>
                <c:pt idx="1">
                  <c:v>43983</c:v>
                </c:pt>
                <c:pt idx="2" formatCode="mmm\-yy">
                  <c:v>44013</c:v>
                </c:pt>
                <c:pt idx="3">
                  <c:v>44044</c:v>
                </c:pt>
                <c:pt idx="4" formatCode="mmm\-yy">
                  <c:v>44075</c:v>
                </c:pt>
                <c:pt idx="5">
                  <c:v>44105</c:v>
                </c:pt>
                <c:pt idx="6" formatCode="mmm\-yy">
                  <c:v>44136</c:v>
                </c:pt>
                <c:pt idx="7">
                  <c:v>44166</c:v>
                </c:pt>
                <c:pt idx="8" formatCode="mmm\-yy">
                  <c:v>44197</c:v>
                </c:pt>
                <c:pt idx="9">
                  <c:v>44228</c:v>
                </c:pt>
              </c:numCache>
            </c:numRef>
          </c:cat>
          <c:val>
            <c:numRef>
              <c:f>'DELIVERY e PRODOTTO FISSO'!$L$28:$L$37</c:f>
              <c:numCache>
                <c:formatCode>General</c:formatCode>
                <c:ptCount val="10"/>
                <c:pt idx="0">
                  <c:v>50.7</c:v>
                </c:pt>
                <c:pt idx="1">
                  <c:v>51.26</c:v>
                </c:pt>
                <c:pt idx="2">
                  <c:v>43.41</c:v>
                </c:pt>
                <c:pt idx="3" formatCode="0.00">
                  <c:v>46.258030303030296</c:v>
                </c:pt>
                <c:pt idx="4">
                  <c:v>47.23</c:v>
                </c:pt>
                <c:pt idx="5">
                  <c:v>48.73</c:v>
                </c:pt>
                <c:pt idx="6">
                  <c:v>48.25</c:v>
                </c:pt>
                <c:pt idx="7">
                  <c:v>50.2</c:v>
                </c:pt>
                <c:pt idx="8">
                  <c:v>49.45</c:v>
                </c:pt>
                <c:pt idx="9">
                  <c:v>47.21</c:v>
                </c:pt>
              </c:numCache>
            </c:numRef>
          </c:val>
          <c:smooth val="0"/>
          <c:extLst>
            <c:ext xmlns:c16="http://schemas.microsoft.com/office/drawing/2014/chart" uri="{C3380CC4-5D6E-409C-BE32-E72D297353CC}">
              <c16:uniqueId val="{00000001-8FED-4D95-8B7E-C6936455D53C}"/>
            </c:ext>
          </c:extLst>
        </c:ser>
        <c:dLbls>
          <c:showLegendKey val="0"/>
          <c:showVal val="0"/>
          <c:showCatName val="0"/>
          <c:showSerName val="0"/>
          <c:showPercent val="0"/>
          <c:showBubbleSize val="0"/>
        </c:dLbls>
        <c:marker val="1"/>
        <c:smooth val="0"/>
        <c:axId val="335488672"/>
        <c:axId val="335489232"/>
      </c:lineChart>
      <c:dateAx>
        <c:axId val="335488672"/>
        <c:scaling>
          <c:orientation val="minMax"/>
        </c:scaling>
        <c:delete val="0"/>
        <c:axPos val="b"/>
        <c:title>
          <c:tx>
            <c:rich>
              <a:bodyPr/>
              <a:lstStyle/>
              <a:p>
                <a:pPr>
                  <a:defRPr sz="1200">
                    <a:solidFill>
                      <a:srgbClr val="534D49"/>
                    </a:solidFill>
                  </a:defRPr>
                </a:pPr>
                <a:r>
                  <a:rPr lang="it-IT" sz="1200">
                    <a:solidFill>
                      <a:srgbClr val="534D49"/>
                    </a:solidFill>
                  </a:rPr>
                  <a:t>Mese</a:t>
                </a:r>
                <a:r>
                  <a:rPr lang="it-IT" sz="1200" baseline="0">
                    <a:solidFill>
                      <a:srgbClr val="534D49"/>
                    </a:solidFill>
                  </a:rPr>
                  <a:t> di Avvio della Delivery</a:t>
                </a:r>
                <a:endParaRPr lang="it-IT" sz="1200">
                  <a:solidFill>
                    <a:srgbClr val="534D49"/>
                  </a:solidFill>
                </a:endParaRPr>
              </a:p>
            </c:rich>
          </c:tx>
          <c:layout>
            <c:manualLayout>
              <c:xMode val="edge"/>
              <c:yMode val="edge"/>
              <c:x val="0.41960844879905523"/>
              <c:y val="0.88631225435007277"/>
            </c:manualLayout>
          </c:layout>
          <c:overlay val="0"/>
        </c:title>
        <c:numFmt formatCode="[$-410]mmm\-yy;@" sourceLinked="0"/>
        <c:majorTickMark val="out"/>
        <c:minorTickMark val="none"/>
        <c:tickLblPos val="nextTo"/>
        <c:txPr>
          <a:bodyPr/>
          <a:lstStyle/>
          <a:p>
            <a:pPr>
              <a:defRPr sz="1050" b="1">
                <a:solidFill>
                  <a:srgbClr val="534D49"/>
                </a:solidFill>
              </a:defRPr>
            </a:pPr>
            <a:endParaRPr lang="it-IT"/>
          </a:p>
        </c:txPr>
        <c:crossAx val="335489232"/>
        <c:crosses val="autoZero"/>
        <c:auto val="1"/>
        <c:lblOffset val="100"/>
        <c:baseTimeUnit val="months"/>
      </c:dateAx>
      <c:valAx>
        <c:axId val="335489232"/>
        <c:scaling>
          <c:orientation val="minMax"/>
          <c:min val="40"/>
        </c:scaling>
        <c:delete val="0"/>
        <c:axPos val="l"/>
        <c:majorGridlines>
          <c:spPr>
            <a:ln>
              <a:solidFill>
                <a:srgbClr val="534D49"/>
              </a:solidFill>
            </a:ln>
          </c:spPr>
        </c:majorGridlines>
        <c:numFmt formatCode="#,##0.00" sourceLinked="0"/>
        <c:majorTickMark val="out"/>
        <c:minorTickMark val="none"/>
        <c:tickLblPos val="nextTo"/>
        <c:txPr>
          <a:bodyPr/>
          <a:lstStyle/>
          <a:p>
            <a:pPr>
              <a:defRPr b="1">
                <a:solidFill>
                  <a:srgbClr val="534D49"/>
                </a:solidFill>
              </a:defRPr>
            </a:pPr>
            <a:endParaRPr lang="it-IT"/>
          </a:p>
        </c:txPr>
        <c:crossAx val="335488672"/>
        <c:crosses val="autoZero"/>
        <c:crossBetween val="between"/>
      </c:valAx>
      <c:spPr>
        <a:noFill/>
        <a:ln>
          <a:solidFill>
            <a:srgbClr val="821B4C">
              <a:alpha val="33000"/>
            </a:srgbClr>
          </a:solidFill>
        </a:ln>
      </c:spPr>
    </c:plotArea>
    <c:legend>
      <c:legendPos val="b"/>
      <c:layout>
        <c:manualLayout>
          <c:xMode val="edge"/>
          <c:yMode val="edge"/>
          <c:x val="0.28188898279807723"/>
          <c:y val="0.9305230623940246"/>
          <c:w val="0.51499981128213235"/>
          <c:h val="6.656270930829554E-2"/>
        </c:manualLayout>
      </c:layout>
      <c:overlay val="0"/>
      <c:txPr>
        <a:bodyPr/>
        <a:lstStyle/>
        <a:p>
          <a:pPr>
            <a:defRPr>
              <a:solidFill>
                <a:srgbClr val="534D49"/>
              </a:solidFill>
            </a:defRPr>
          </a:pPr>
          <a:endParaRPr lang="it-IT"/>
        </a:p>
      </c:txPr>
    </c:legend>
    <c:plotVisOnly val="1"/>
    <c:dispBlanksAs val="gap"/>
    <c:showDLblsOverMax val="0"/>
  </c:chart>
  <c:spPr>
    <a:noFill/>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71718</xdr:colOff>
      <xdr:row>0</xdr:row>
      <xdr:rowOff>44823</xdr:rowOff>
    </xdr:from>
    <xdr:to>
      <xdr:col>3</xdr:col>
      <xdr:colOff>274839</xdr:colOff>
      <xdr:row>2</xdr:row>
      <xdr:rowOff>13895</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1718" y="44823"/>
          <a:ext cx="2273968" cy="3276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71718</xdr:colOff>
      <xdr:row>0</xdr:row>
      <xdr:rowOff>44823</xdr:rowOff>
    </xdr:from>
    <xdr:to>
      <xdr:col>2</xdr:col>
      <xdr:colOff>671079</xdr:colOff>
      <xdr:row>1</xdr:row>
      <xdr:rowOff>166295</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1718" y="44823"/>
          <a:ext cx="2260521" cy="334832"/>
        </a:xfrm>
        <a:prstGeom prst="rect">
          <a:avLst/>
        </a:prstGeom>
      </xdr:spPr>
    </xdr:pic>
    <xdr:clientData/>
  </xdr:twoCellAnchor>
  <xdr:twoCellAnchor editAs="oneCell">
    <xdr:from>
      <xdr:col>10</xdr:col>
      <xdr:colOff>35859</xdr:colOff>
      <xdr:row>24</xdr:row>
      <xdr:rowOff>53789</xdr:rowOff>
    </xdr:from>
    <xdr:to>
      <xdr:col>13</xdr:col>
      <xdr:colOff>1236570</xdr:colOff>
      <xdr:row>24</xdr:row>
      <xdr:rowOff>1255060</xdr:rowOff>
    </xdr:to>
    <xdr:pic>
      <xdr:nvPicPr>
        <xdr:cNvPr id="3" name="Immagine 2" descr="F:\Marketing\Comunicazione\LOGHI\VERDENERGIA\logo_energia_verde.jpg"/>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369859" y="11806518"/>
          <a:ext cx="4867835" cy="1201271"/>
        </a:xfrm>
        <a:prstGeom prst="rect">
          <a:avLst/>
        </a:prstGeom>
        <a:noFill/>
        <a:ln>
          <a:noFill/>
        </a:ln>
      </xdr:spPr>
    </xdr:pic>
    <xdr:clientData/>
  </xdr:twoCellAnchor>
  <xdr:twoCellAnchor editAs="oneCell">
    <xdr:from>
      <xdr:col>9</xdr:col>
      <xdr:colOff>221671</xdr:colOff>
      <xdr:row>20</xdr:row>
      <xdr:rowOff>457215</xdr:rowOff>
    </xdr:from>
    <xdr:to>
      <xdr:col>14</xdr:col>
      <xdr:colOff>6426</xdr:colOff>
      <xdr:row>20</xdr:row>
      <xdr:rowOff>1609215</xdr:rowOff>
    </xdr:to>
    <xdr:pic>
      <xdr:nvPicPr>
        <xdr:cNvPr id="8" name="Immagine 2"/>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375562" y="9656633"/>
          <a:ext cx="4966356" cy="115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1062180</xdr:colOff>
      <xdr:row>22</xdr:row>
      <xdr:rowOff>34634</xdr:rowOff>
    </xdr:from>
    <xdr:to>
      <xdr:col>12</xdr:col>
      <xdr:colOff>1143000</xdr:colOff>
      <xdr:row>22</xdr:row>
      <xdr:rowOff>2089727</xdr:rowOff>
    </xdr:to>
    <xdr:pic>
      <xdr:nvPicPr>
        <xdr:cNvPr id="6" name="Immagine 5"/>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638635" y="13935361"/>
          <a:ext cx="2505365" cy="2055093"/>
        </a:xfrm>
        <a:prstGeom prst="rect">
          <a:avLst/>
        </a:prstGeom>
      </xdr:spPr>
    </xdr:pic>
    <xdr:clientData/>
  </xdr:twoCellAnchor>
  <xdr:twoCellAnchor editAs="oneCell">
    <xdr:from>
      <xdr:col>11</xdr:col>
      <xdr:colOff>138548</xdr:colOff>
      <xdr:row>18</xdr:row>
      <xdr:rowOff>55419</xdr:rowOff>
    </xdr:from>
    <xdr:to>
      <xdr:col>12</xdr:col>
      <xdr:colOff>1086500</xdr:colOff>
      <xdr:row>18</xdr:row>
      <xdr:rowOff>2143419</xdr:rowOff>
    </xdr:to>
    <xdr:pic>
      <xdr:nvPicPr>
        <xdr:cNvPr id="4" name="Immagine 3"/>
        <xdr:cNvPicPr>
          <a:picLocks noChangeAspect="1"/>
        </xdr:cNvPicPr>
      </xdr:nvPicPr>
      <xdr:blipFill rotWithShape="1">
        <a:blip xmlns:r="http://schemas.openxmlformats.org/officeDocument/2006/relationships" r:embed="rId5"/>
        <a:srcRect l="23568" t="31400" r="22564" b="30960"/>
        <a:stretch/>
      </xdr:blipFill>
      <xdr:spPr>
        <a:xfrm>
          <a:off x="7426038" y="7065819"/>
          <a:ext cx="2250279" cy="2088000"/>
        </a:xfrm>
        <a:prstGeom prst="rect">
          <a:avLst/>
        </a:prstGeom>
      </xdr:spPr>
    </xdr:pic>
    <xdr:clientData/>
  </xdr:twoCellAnchor>
  <xdr:twoCellAnchor editAs="oneCell">
    <xdr:from>
      <xdr:col>10</xdr:col>
      <xdr:colOff>74082</xdr:colOff>
      <xdr:row>16</xdr:row>
      <xdr:rowOff>306916</xdr:rowOff>
    </xdr:from>
    <xdr:to>
      <xdr:col>13</xdr:col>
      <xdr:colOff>1208748</xdr:colOff>
      <xdr:row>16</xdr:row>
      <xdr:rowOff>1864074</xdr:rowOff>
    </xdr:to>
    <xdr:pic>
      <xdr:nvPicPr>
        <xdr:cNvPr id="9" name="Immagine 8"/>
        <xdr:cNvPicPr>
          <a:picLocks noChangeAspect="1"/>
        </xdr:cNvPicPr>
      </xdr:nvPicPr>
      <xdr:blipFill>
        <a:blip xmlns:r="http://schemas.openxmlformats.org/officeDocument/2006/relationships" r:embed="rId6"/>
        <a:stretch>
          <a:fillRect/>
        </a:stretch>
      </xdr:blipFill>
      <xdr:spPr>
        <a:xfrm>
          <a:off x="5672665" y="4836583"/>
          <a:ext cx="4860000" cy="155715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71718</xdr:colOff>
      <xdr:row>0</xdr:row>
      <xdr:rowOff>44823</xdr:rowOff>
    </xdr:from>
    <xdr:to>
      <xdr:col>1</xdr:col>
      <xdr:colOff>892059</xdr:colOff>
      <xdr:row>1</xdr:row>
      <xdr:rowOff>166295</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1718" y="44823"/>
          <a:ext cx="2031921" cy="33483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7</xdr:col>
      <xdr:colOff>113378</xdr:colOff>
      <xdr:row>13</xdr:row>
      <xdr:rowOff>163285</xdr:rowOff>
    </xdr:from>
    <xdr:to>
      <xdr:col>7</xdr:col>
      <xdr:colOff>977378</xdr:colOff>
      <xdr:row>41</xdr:row>
      <xdr:rowOff>65315</xdr:rowOff>
    </xdr:to>
    <xdr:sp macro="" textlink="">
      <xdr:nvSpPr>
        <xdr:cNvPr id="4" name="Rettangolo arrotondato 3"/>
        <xdr:cNvSpPr/>
      </xdr:nvSpPr>
      <xdr:spPr>
        <a:xfrm>
          <a:off x="8710531" y="2933379"/>
          <a:ext cx="864000" cy="5011912"/>
        </a:xfrm>
        <a:prstGeom prst="roundRect">
          <a:avLst/>
        </a:prstGeom>
        <a:solidFill>
          <a:srgbClr val="821B4C">
            <a:alpha val="25000"/>
          </a:srgbClr>
        </a:solidFill>
        <a:ln>
          <a:solidFill>
            <a:srgbClr val="821B4C">
              <a:alpha val="21000"/>
            </a:srgb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106680</xdr:colOff>
      <xdr:row>11</xdr:row>
      <xdr:rowOff>26670</xdr:rowOff>
    </xdr:from>
    <xdr:to>
      <xdr:col>7</xdr:col>
      <xdr:colOff>1045029</xdr:colOff>
      <xdr:row>45</xdr:row>
      <xdr:rowOff>0</xdr:rowOff>
    </xdr:to>
    <xdr:graphicFrame macro="">
      <xdr:nvGraphicFramePr>
        <xdr:cNvPr id="3" name="Gra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71718</xdr:colOff>
      <xdr:row>0</xdr:row>
      <xdr:rowOff>44823</xdr:rowOff>
    </xdr:from>
    <xdr:to>
      <xdr:col>1</xdr:col>
      <xdr:colOff>878740</xdr:colOff>
      <xdr:row>1</xdr:row>
      <xdr:rowOff>168856</xdr:rowOff>
    </xdr:to>
    <xdr:pic>
      <xdr:nvPicPr>
        <xdr:cNvPr id="2" name="Immagine 1"/>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1718" y="44823"/>
          <a:ext cx="2031921" cy="334832"/>
        </a:xfrm>
        <a:prstGeom prst="rect">
          <a:avLst/>
        </a:prstGeom>
      </xdr:spPr>
    </xdr:pic>
    <xdr:clientData/>
  </xdr:twoCellAnchor>
  <xdr:twoCellAnchor>
    <xdr:from>
      <xdr:col>8</xdr:col>
      <xdr:colOff>10589</xdr:colOff>
      <xdr:row>35</xdr:row>
      <xdr:rowOff>176025</xdr:rowOff>
    </xdr:from>
    <xdr:to>
      <xdr:col>12</xdr:col>
      <xdr:colOff>6912</xdr:colOff>
      <xdr:row>37</xdr:row>
      <xdr:rowOff>59283</xdr:rowOff>
    </xdr:to>
    <xdr:sp macro="" textlink="">
      <xdr:nvSpPr>
        <xdr:cNvPr id="6" name="Rettangolo arrotondato 5"/>
        <xdr:cNvSpPr/>
      </xdr:nvSpPr>
      <xdr:spPr>
        <a:xfrm>
          <a:off x="10025446" y="7034025"/>
          <a:ext cx="3742823" cy="246115"/>
        </a:xfrm>
        <a:prstGeom prst="roundRect">
          <a:avLst/>
        </a:prstGeom>
        <a:noFill/>
        <a:ln>
          <a:solidFill>
            <a:srgbClr val="821B4C"/>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71718</xdr:colOff>
      <xdr:row>0</xdr:row>
      <xdr:rowOff>44823</xdr:rowOff>
    </xdr:from>
    <xdr:to>
      <xdr:col>1</xdr:col>
      <xdr:colOff>892059</xdr:colOff>
      <xdr:row>1</xdr:row>
      <xdr:rowOff>166295</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1718" y="44823"/>
          <a:ext cx="2031921" cy="33483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078" y="71717"/>
          <a:ext cx="2013415" cy="33483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078" y="71717"/>
          <a:ext cx="2013415" cy="334832"/>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078" y="71717"/>
          <a:ext cx="2013415" cy="33483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078" y="71717"/>
          <a:ext cx="2013415" cy="33483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078" y="71717"/>
          <a:ext cx="2013415" cy="334832"/>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078" y="71717"/>
          <a:ext cx="2013415" cy="334832"/>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1268" y="71717"/>
          <a:ext cx="1971505" cy="331022"/>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078" y="71717"/>
          <a:ext cx="2013415" cy="334832"/>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078" y="71717"/>
          <a:ext cx="2013415" cy="334832"/>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078" y="71717"/>
          <a:ext cx="2013415" cy="334832"/>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078" y="71717"/>
          <a:ext cx="2013415" cy="334832"/>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078" y="71717"/>
          <a:ext cx="2013415" cy="334832"/>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078" y="71717"/>
          <a:ext cx="2013415" cy="334832"/>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078" y="71717"/>
          <a:ext cx="2013415" cy="334832"/>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078" y="71717"/>
          <a:ext cx="2013415" cy="334832"/>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078" y="71717"/>
          <a:ext cx="2013415" cy="334832"/>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71718</xdr:colOff>
      <xdr:row>0</xdr:row>
      <xdr:rowOff>71717</xdr:rowOff>
    </xdr:from>
    <xdr:to>
      <xdr:col>2</xdr:col>
      <xdr:colOff>652573</xdr:colOff>
      <xdr:row>1</xdr:row>
      <xdr:rowOff>193189</xdr:rowOff>
    </xdr:to>
    <xdr:pic>
      <xdr:nvPicPr>
        <xdr:cNvPr id="2" name="Immagin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078" y="71717"/>
          <a:ext cx="2013415" cy="334832"/>
        </a:xfrm>
        <a:prstGeom prst="rect">
          <a:avLst/>
        </a:prstGeom>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2"/>
  <sheetViews>
    <sheetView showGridLines="0" zoomScale="70" zoomScaleNormal="70" workbookViewId="0"/>
  </sheetViews>
  <sheetFormatPr defaultRowHeight="14.5" x14ac:dyDescent="0.35"/>
  <cols>
    <col min="1" max="7" width="10" customWidth="1"/>
    <col min="8" max="8" width="15.54296875" customWidth="1"/>
    <col min="9" max="14" width="10" customWidth="1"/>
  </cols>
  <sheetData>
    <row r="1" spans="1:15" x14ac:dyDescent="0.35">
      <c r="A1" s="72"/>
      <c r="B1" s="73"/>
      <c r="C1" s="73"/>
      <c r="D1" s="74"/>
    </row>
    <row r="2" spans="1:15" x14ac:dyDescent="0.35">
      <c r="A2" s="75"/>
      <c r="B2" s="76"/>
      <c r="C2" s="76"/>
      <c r="D2" s="77"/>
    </row>
    <row r="3" spans="1:15" ht="15" thickBot="1" x14ac:dyDescent="0.4">
      <c r="A3" s="78"/>
      <c r="B3" s="79"/>
      <c r="C3" s="79"/>
      <c r="D3" s="80"/>
    </row>
    <row r="4" spans="1:15" ht="21" x14ac:dyDescent="0.35">
      <c r="A4" s="62" t="s">
        <v>176</v>
      </c>
    </row>
    <row r="5" spans="1:15" x14ac:dyDescent="0.35">
      <c r="A5" s="11" t="s">
        <v>7</v>
      </c>
    </row>
    <row r="6" spans="1:15" ht="15" thickBot="1" x14ac:dyDescent="0.4"/>
    <row r="7" spans="1:15" ht="23" customHeight="1" x14ac:dyDescent="0.35">
      <c r="A7" s="144" t="s">
        <v>177</v>
      </c>
      <c r="B7" s="144"/>
      <c r="C7" s="144"/>
      <c r="D7" s="144"/>
      <c r="E7" s="144"/>
      <c r="F7" s="144"/>
      <c r="G7" s="144"/>
      <c r="H7" s="144"/>
      <c r="I7" s="144"/>
      <c r="J7" s="144"/>
      <c r="K7" s="144"/>
      <c r="L7" s="144"/>
      <c r="M7" s="144"/>
      <c r="N7" s="145"/>
      <c r="O7" s="1"/>
    </row>
    <row r="8" spans="1:15" ht="10.15" customHeight="1" thickBot="1" x14ac:dyDescent="0.5">
      <c r="A8" s="2"/>
      <c r="B8" s="2"/>
      <c r="C8" s="3"/>
      <c r="D8" s="4"/>
      <c r="E8" s="4"/>
      <c r="F8" s="4"/>
      <c r="G8" s="5"/>
      <c r="H8" s="5"/>
      <c r="I8" s="5"/>
      <c r="J8" s="5"/>
      <c r="K8" s="5"/>
      <c r="L8" s="5"/>
      <c r="M8" s="5"/>
      <c r="N8" s="5"/>
    </row>
    <row r="9" spans="1:15" ht="18" customHeight="1" x14ac:dyDescent="0.35">
      <c r="A9" s="146" t="s">
        <v>0</v>
      </c>
      <c r="B9" s="146"/>
      <c r="C9" s="146"/>
      <c r="D9" s="146"/>
      <c r="E9" s="146"/>
      <c r="F9" s="146"/>
      <c r="G9" s="146"/>
      <c r="H9" s="146"/>
      <c r="I9" s="146"/>
      <c r="J9" s="146"/>
      <c r="K9" s="146"/>
      <c r="L9" s="146"/>
      <c r="M9" s="146"/>
      <c r="N9" s="147"/>
    </row>
    <row r="10" spans="1:15" ht="18" customHeight="1" thickBot="1" x14ac:dyDescent="0.4">
      <c r="A10" s="129" t="s">
        <v>153</v>
      </c>
      <c r="B10" s="130"/>
      <c r="C10" s="130"/>
      <c r="D10" s="130"/>
      <c r="E10" s="130"/>
      <c r="F10" s="130"/>
      <c r="G10" s="130"/>
      <c r="H10" s="131"/>
      <c r="I10" s="132" t="s">
        <v>154</v>
      </c>
      <c r="J10" s="130"/>
      <c r="K10" s="130"/>
      <c r="L10" s="130"/>
      <c r="M10" s="130"/>
      <c r="N10" s="131"/>
      <c r="O10" s="1"/>
    </row>
    <row r="11" spans="1:15" ht="18" customHeight="1" thickBot="1" x14ac:dyDescent="0.4">
      <c r="A11" s="135" t="s">
        <v>155</v>
      </c>
      <c r="B11" s="136"/>
      <c r="C11" s="136"/>
      <c r="D11" s="136" t="s">
        <v>155</v>
      </c>
      <c r="E11" s="136"/>
      <c r="F11" s="136"/>
      <c r="G11" s="136"/>
      <c r="H11" s="137"/>
      <c r="I11" s="138" t="s">
        <v>17</v>
      </c>
      <c r="J11" s="139"/>
      <c r="K11" s="139"/>
      <c r="L11" s="139"/>
      <c r="M11" s="139"/>
      <c r="N11" s="140"/>
      <c r="O11" s="1"/>
    </row>
    <row r="12" spans="1:15" ht="18" customHeight="1" thickBot="1" x14ac:dyDescent="0.4">
      <c r="A12" s="129" t="s">
        <v>156</v>
      </c>
      <c r="B12" s="130"/>
      <c r="C12" s="130"/>
      <c r="D12" s="130"/>
      <c r="E12" s="130"/>
      <c r="F12" s="130"/>
      <c r="G12" s="130"/>
      <c r="H12" s="131"/>
      <c r="I12" s="130" t="s">
        <v>8</v>
      </c>
      <c r="J12" s="130"/>
      <c r="K12" s="130"/>
      <c r="L12" s="130"/>
      <c r="M12" s="130"/>
      <c r="N12" s="131"/>
      <c r="O12" s="1"/>
    </row>
    <row r="13" spans="1:15" ht="18" customHeight="1" thickBot="1" x14ac:dyDescent="0.4">
      <c r="A13" s="135" t="s">
        <v>146</v>
      </c>
      <c r="B13" s="136"/>
      <c r="C13" s="136"/>
      <c r="D13" s="136"/>
      <c r="E13" s="136"/>
      <c r="F13" s="136"/>
      <c r="G13" s="136"/>
      <c r="H13" s="137"/>
      <c r="I13" s="138" t="s">
        <v>143</v>
      </c>
      <c r="J13" s="139"/>
      <c r="K13" s="139"/>
      <c r="L13" s="139"/>
      <c r="M13" s="139"/>
      <c r="N13" s="140"/>
      <c r="O13" s="1"/>
    </row>
    <row r="14" spans="1:15" ht="18" customHeight="1" thickBot="1" x14ac:dyDescent="0.4">
      <c r="A14" s="129" t="s">
        <v>135</v>
      </c>
      <c r="B14" s="130"/>
      <c r="C14" s="130"/>
      <c r="D14" s="130"/>
      <c r="E14" s="130"/>
      <c r="F14" s="130"/>
      <c r="G14" s="130"/>
      <c r="H14" s="131"/>
      <c r="I14" s="130" t="s">
        <v>8</v>
      </c>
      <c r="J14" s="130"/>
      <c r="K14" s="130"/>
      <c r="L14" s="130"/>
      <c r="M14" s="130"/>
      <c r="N14" s="131"/>
      <c r="O14" s="1"/>
    </row>
    <row r="15" spans="1:15" ht="18" customHeight="1" thickBot="1" x14ac:dyDescent="0.4">
      <c r="A15" s="135" t="s">
        <v>157</v>
      </c>
      <c r="B15" s="136"/>
      <c r="C15" s="136"/>
      <c r="D15" s="136"/>
      <c r="E15" s="136"/>
      <c r="F15" s="136"/>
      <c r="G15" s="136"/>
      <c r="H15" s="137"/>
      <c r="I15" s="138" t="s">
        <v>143</v>
      </c>
      <c r="J15" s="139"/>
      <c r="K15" s="139"/>
      <c r="L15" s="139"/>
      <c r="M15" s="139"/>
      <c r="N15" s="140"/>
      <c r="O15" s="1"/>
    </row>
    <row r="16" spans="1:15" ht="18" customHeight="1" thickBot="1" x14ac:dyDescent="0.4">
      <c r="A16" s="129" t="s">
        <v>158</v>
      </c>
      <c r="B16" s="130"/>
      <c r="C16" s="130"/>
      <c r="D16" s="130"/>
      <c r="E16" s="130"/>
      <c r="F16" s="130"/>
      <c r="G16" s="130"/>
      <c r="H16" s="131"/>
      <c r="I16" s="130" t="s">
        <v>8</v>
      </c>
      <c r="J16" s="130"/>
      <c r="K16" s="130"/>
      <c r="L16" s="130"/>
      <c r="M16" s="130"/>
      <c r="N16" s="131"/>
      <c r="O16" s="1"/>
    </row>
    <row r="17" spans="1:15" ht="18" customHeight="1" thickBot="1" x14ac:dyDescent="0.4">
      <c r="A17" s="135" t="s">
        <v>140</v>
      </c>
      <c r="B17" s="136"/>
      <c r="C17" s="136"/>
      <c r="D17" s="136"/>
      <c r="E17" s="136"/>
      <c r="F17" s="136"/>
      <c r="G17" s="136"/>
      <c r="H17" s="137"/>
      <c r="I17" s="138" t="s">
        <v>143</v>
      </c>
      <c r="J17" s="139"/>
      <c r="K17" s="139"/>
      <c r="L17" s="139"/>
      <c r="M17" s="139"/>
      <c r="N17" s="140"/>
      <c r="O17" s="6"/>
    </row>
    <row r="18" spans="1:15" ht="18" customHeight="1" thickBot="1" x14ac:dyDescent="0.4">
      <c r="A18" s="129" t="s">
        <v>142</v>
      </c>
      <c r="B18" s="130"/>
      <c r="C18" s="130"/>
      <c r="D18" s="130"/>
      <c r="E18" s="130"/>
      <c r="F18" s="130"/>
      <c r="G18" s="130"/>
      <c r="H18" s="131"/>
      <c r="I18" s="130" t="s">
        <v>143</v>
      </c>
      <c r="J18" s="130"/>
      <c r="K18" s="130"/>
      <c r="L18" s="130"/>
      <c r="M18" s="130"/>
      <c r="N18" s="131"/>
      <c r="O18" s="6"/>
    </row>
    <row r="19" spans="1:15" ht="18" customHeight="1" thickBot="1" x14ac:dyDescent="0.4">
      <c r="A19" s="135" t="s">
        <v>136</v>
      </c>
      <c r="B19" s="136"/>
      <c r="C19" s="136"/>
      <c r="D19" s="136"/>
      <c r="E19" s="136"/>
      <c r="F19" s="136"/>
      <c r="G19" s="136"/>
      <c r="H19" s="137"/>
      <c r="I19" s="138" t="s">
        <v>17</v>
      </c>
      <c r="J19" s="139"/>
      <c r="K19" s="139"/>
      <c r="L19" s="139"/>
      <c r="M19" s="139"/>
      <c r="N19" s="140"/>
      <c r="O19" s="6"/>
    </row>
    <row r="20" spans="1:15" ht="18" customHeight="1" thickBot="1" x14ac:dyDescent="0.4">
      <c r="A20" s="129" t="s">
        <v>159</v>
      </c>
      <c r="B20" s="130"/>
      <c r="C20" s="130"/>
      <c r="D20" s="130"/>
      <c r="E20" s="130"/>
      <c r="F20" s="130"/>
      <c r="G20" s="130"/>
      <c r="H20" s="131"/>
      <c r="I20" s="141" t="s">
        <v>160</v>
      </c>
      <c r="J20" s="142"/>
      <c r="K20" s="142"/>
      <c r="L20" s="142"/>
      <c r="M20" s="142"/>
      <c r="N20" s="143"/>
      <c r="O20" s="6"/>
    </row>
    <row r="21" spans="1:15" ht="18" customHeight="1" thickBot="1" x14ac:dyDescent="0.4">
      <c r="A21" s="135" t="s">
        <v>161</v>
      </c>
      <c r="B21" s="136"/>
      <c r="C21" s="136"/>
      <c r="D21" s="136"/>
      <c r="E21" s="136"/>
      <c r="F21" s="136"/>
      <c r="G21" s="136"/>
      <c r="H21" s="137"/>
      <c r="I21" s="138" t="s">
        <v>143</v>
      </c>
      <c r="J21" s="139"/>
      <c r="K21" s="139"/>
      <c r="L21" s="139"/>
      <c r="M21" s="139"/>
      <c r="N21" s="140"/>
      <c r="O21" s="6"/>
    </row>
    <row r="22" spans="1:15" ht="18" customHeight="1" thickBot="1" x14ac:dyDescent="0.4">
      <c r="A22" s="129" t="s">
        <v>18</v>
      </c>
      <c r="B22" s="130"/>
      <c r="C22" s="130"/>
      <c r="D22" s="130"/>
      <c r="E22" s="130"/>
      <c r="F22" s="130"/>
      <c r="G22" s="130"/>
      <c r="H22" s="131"/>
      <c r="I22" s="130" t="s">
        <v>8</v>
      </c>
      <c r="J22" s="130"/>
      <c r="K22" s="130"/>
      <c r="L22" s="130"/>
      <c r="M22" s="130"/>
      <c r="N22" s="131"/>
      <c r="O22" s="6"/>
    </row>
    <row r="23" spans="1:15" ht="18" customHeight="1" thickBot="1" x14ac:dyDescent="0.4">
      <c r="A23" s="135" t="s">
        <v>162</v>
      </c>
      <c r="B23" s="136"/>
      <c r="C23" s="136"/>
      <c r="D23" s="136"/>
      <c r="E23" s="136"/>
      <c r="F23" s="136"/>
      <c r="G23" s="136"/>
      <c r="H23" s="137"/>
      <c r="I23" s="138" t="s">
        <v>141</v>
      </c>
      <c r="J23" s="139"/>
      <c r="K23" s="139"/>
      <c r="L23" s="139"/>
      <c r="M23" s="139"/>
      <c r="N23" s="140"/>
      <c r="O23" s="6"/>
    </row>
    <row r="24" spans="1:15" ht="18" customHeight="1" thickBot="1" x14ac:dyDescent="0.4">
      <c r="A24" s="129" t="s">
        <v>163</v>
      </c>
      <c r="B24" s="130"/>
      <c r="C24" s="130"/>
      <c r="D24" s="130"/>
      <c r="E24" s="130"/>
      <c r="F24" s="130"/>
      <c r="G24" s="130"/>
      <c r="H24" s="131"/>
      <c r="I24" s="141" t="s">
        <v>160</v>
      </c>
      <c r="J24" s="142"/>
      <c r="K24" s="142"/>
      <c r="L24" s="142"/>
      <c r="M24" s="142"/>
      <c r="N24" s="143"/>
      <c r="O24" s="6"/>
    </row>
    <row r="25" spans="1:15" ht="18" customHeight="1" thickBot="1" x14ac:dyDescent="0.4">
      <c r="A25" s="135" t="s">
        <v>19</v>
      </c>
      <c r="B25" s="136"/>
      <c r="C25" s="136"/>
      <c r="D25" s="136"/>
      <c r="E25" s="136"/>
      <c r="F25" s="136"/>
      <c r="G25" s="136"/>
      <c r="H25" s="137"/>
      <c r="I25" s="138" t="s">
        <v>17</v>
      </c>
      <c r="J25" s="139"/>
      <c r="K25" s="139"/>
      <c r="L25" s="139"/>
      <c r="M25" s="139"/>
      <c r="N25" s="140"/>
      <c r="O25" s="6"/>
    </row>
    <row r="26" spans="1:15" ht="18" customHeight="1" thickBot="1" x14ac:dyDescent="0.4">
      <c r="A26" s="129" t="s">
        <v>20</v>
      </c>
      <c r="B26" s="130"/>
      <c r="C26" s="130"/>
      <c r="D26" s="130"/>
      <c r="E26" s="130"/>
      <c r="F26" s="130"/>
      <c r="G26" s="130"/>
      <c r="H26" s="131"/>
      <c r="I26" s="130" t="s">
        <v>183</v>
      </c>
      <c r="J26" s="130"/>
      <c r="K26" s="130"/>
      <c r="L26" s="130"/>
      <c r="M26" s="130"/>
      <c r="N26" s="131"/>
      <c r="O26" s="1"/>
    </row>
    <row r="27" spans="1:15" ht="15.5" x14ac:dyDescent="0.35">
      <c r="A27" s="8"/>
      <c r="B27" s="8"/>
      <c r="C27" s="8"/>
      <c r="D27" s="8"/>
      <c r="E27" s="7"/>
      <c r="F27" s="7"/>
      <c r="G27" s="7"/>
      <c r="H27" s="7"/>
      <c r="I27" s="8"/>
      <c r="J27" s="8"/>
      <c r="K27" s="8"/>
      <c r="L27" s="8"/>
      <c r="M27" s="8"/>
      <c r="N27" s="8"/>
      <c r="O27" s="6"/>
    </row>
    <row r="28" spans="1:15" ht="15" thickBot="1" x14ac:dyDescent="0.4">
      <c r="A28" s="12" t="s">
        <v>1</v>
      </c>
      <c r="B28" s="12"/>
      <c r="C28" s="8"/>
      <c r="D28" s="8"/>
      <c r="E28" s="7"/>
      <c r="F28" s="7"/>
      <c r="G28" s="7"/>
      <c r="H28" s="7"/>
      <c r="I28" s="8"/>
      <c r="J28" s="8"/>
      <c r="K28" s="8"/>
      <c r="L28" s="8"/>
      <c r="M28" s="8"/>
      <c r="N28" s="8"/>
      <c r="O28" s="1"/>
    </row>
    <row r="29" spans="1:15" x14ac:dyDescent="0.35">
      <c r="A29" s="13" t="s">
        <v>9</v>
      </c>
      <c r="B29" s="12"/>
      <c r="C29" s="8"/>
      <c r="D29" s="8"/>
      <c r="E29" s="7"/>
      <c r="F29" s="7"/>
      <c r="G29" s="7"/>
      <c r="H29" s="7"/>
      <c r="I29" s="134" t="s">
        <v>2</v>
      </c>
      <c r="J29" s="134"/>
      <c r="K29" s="134"/>
      <c r="L29" s="134"/>
      <c r="M29" s="134"/>
      <c r="N29" s="134"/>
      <c r="O29" s="1"/>
    </row>
    <row r="30" spans="1:15" ht="15" thickBot="1" x14ac:dyDescent="0.4">
      <c r="A30" s="13" t="s">
        <v>10</v>
      </c>
      <c r="B30" s="12"/>
      <c r="C30" s="8"/>
      <c r="D30" s="8"/>
      <c r="E30" s="7"/>
      <c r="F30" s="7"/>
      <c r="G30" s="7"/>
      <c r="H30" s="7"/>
      <c r="I30" s="8"/>
      <c r="J30" s="8"/>
      <c r="K30" s="8"/>
      <c r="L30" s="8"/>
      <c r="M30" s="8"/>
      <c r="N30" s="8"/>
      <c r="O30" s="1"/>
    </row>
    <row r="31" spans="1:15" x14ac:dyDescent="0.35">
      <c r="A31" s="13" t="s">
        <v>11</v>
      </c>
      <c r="B31" s="12"/>
      <c r="C31" s="8"/>
      <c r="D31" s="8"/>
      <c r="E31" s="7"/>
      <c r="F31" s="7"/>
      <c r="G31" s="7"/>
      <c r="H31" s="7"/>
      <c r="I31" s="134" t="s">
        <v>3</v>
      </c>
      <c r="J31" s="134"/>
      <c r="K31" s="134"/>
      <c r="L31" s="134"/>
      <c r="M31" s="134"/>
      <c r="N31" s="134"/>
      <c r="O31" s="1"/>
    </row>
    <row r="32" spans="1:15" ht="15" thickBot="1" x14ac:dyDescent="0.4">
      <c r="A32" s="12" t="s">
        <v>4</v>
      </c>
      <c r="B32" s="12"/>
      <c r="C32" s="8"/>
      <c r="D32" s="8"/>
      <c r="E32" s="8"/>
      <c r="F32" s="8"/>
      <c r="G32" s="8"/>
      <c r="H32" s="8"/>
      <c r="I32" s="8"/>
      <c r="J32" s="8"/>
      <c r="K32" s="8"/>
      <c r="L32" s="8"/>
      <c r="M32" s="8"/>
      <c r="N32" s="8"/>
      <c r="O32" s="1"/>
    </row>
    <row r="33" spans="1:15" x14ac:dyDescent="0.35">
      <c r="A33" s="13" t="s">
        <v>12</v>
      </c>
      <c r="B33" s="12"/>
      <c r="C33" s="8"/>
      <c r="D33" s="8"/>
      <c r="E33" s="8"/>
      <c r="F33" s="8"/>
      <c r="G33" s="8"/>
      <c r="H33" s="8"/>
      <c r="I33" s="134" t="s">
        <v>99</v>
      </c>
      <c r="J33" s="134"/>
      <c r="K33" s="134"/>
      <c r="L33" s="134"/>
      <c r="M33" s="134"/>
      <c r="N33" s="134"/>
      <c r="O33" s="1"/>
    </row>
    <row r="34" spans="1:15" ht="15" thickBot="1" x14ac:dyDescent="0.4">
      <c r="A34" s="13" t="s">
        <v>13</v>
      </c>
      <c r="B34" s="12"/>
      <c r="C34" s="8"/>
      <c r="D34" s="8"/>
      <c r="E34" s="8"/>
      <c r="F34" s="8"/>
      <c r="G34" s="8"/>
      <c r="H34" s="8"/>
      <c r="I34" s="8"/>
      <c r="J34" s="8"/>
      <c r="K34" s="8"/>
      <c r="L34" s="8"/>
      <c r="M34" s="8"/>
      <c r="N34" s="8"/>
      <c r="O34" s="1"/>
    </row>
    <row r="35" spans="1:15" x14ac:dyDescent="0.35">
      <c r="A35" s="13" t="s">
        <v>14</v>
      </c>
      <c r="B35" s="12"/>
      <c r="C35" s="8"/>
      <c r="D35" s="8"/>
      <c r="E35" s="8"/>
      <c r="F35" s="8"/>
      <c r="G35" s="8"/>
      <c r="H35" s="8"/>
      <c r="I35" s="134" t="s">
        <v>5</v>
      </c>
      <c r="J35" s="134"/>
      <c r="K35" s="134"/>
      <c r="L35" s="134"/>
      <c r="M35" s="134"/>
      <c r="N35" s="134"/>
      <c r="O35" s="1"/>
    </row>
    <row r="36" spans="1:15" x14ac:dyDescent="0.35">
      <c r="A36" s="13" t="s">
        <v>15</v>
      </c>
      <c r="B36" s="12"/>
      <c r="C36" s="8"/>
      <c r="D36" s="8"/>
      <c r="E36" s="8"/>
      <c r="F36" s="8"/>
      <c r="G36" s="8"/>
      <c r="H36" s="8"/>
      <c r="I36" s="8"/>
      <c r="J36" s="8"/>
      <c r="K36" s="8"/>
      <c r="L36" s="8"/>
      <c r="M36" s="8"/>
      <c r="N36" s="8"/>
      <c r="O36" s="1"/>
    </row>
    <row r="37" spans="1:15" ht="15" x14ac:dyDescent="0.4">
      <c r="A37" s="13" t="s">
        <v>132</v>
      </c>
      <c r="B37" s="12"/>
      <c r="C37" s="9"/>
      <c r="D37" s="8"/>
      <c r="E37" s="8"/>
      <c r="F37" s="8"/>
      <c r="G37" s="8"/>
      <c r="H37" s="8"/>
      <c r="I37" s="8"/>
      <c r="J37" s="8"/>
      <c r="K37" s="8"/>
      <c r="L37" s="8"/>
      <c r="M37" s="8"/>
      <c r="N37" s="10"/>
      <c r="O37" s="1"/>
    </row>
    <row r="38" spans="1:15" x14ac:dyDescent="0.35">
      <c r="A38" s="13" t="s">
        <v>16</v>
      </c>
      <c r="B38" s="12"/>
      <c r="C38" s="9"/>
      <c r="D38" s="8"/>
      <c r="E38" s="8"/>
      <c r="F38" s="8"/>
      <c r="G38" s="8"/>
      <c r="H38" s="8"/>
      <c r="I38" s="8"/>
      <c r="J38" s="8"/>
      <c r="K38" s="8"/>
      <c r="L38" s="8"/>
      <c r="M38" s="8"/>
      <c r="N38" s="10"/>
      <c r="O38" s="1"/>
    </row>
    <row r="39" spans="1:15" x14ac:dyDescent="0.35">
      <c r="A39" s="8"/>
      <c r="B39" s="8"/>
      <c r="C39" s="8"/>
      <c r="D39" s="8"/>
      <c r="E39" s="8"/>
      <c r="F39" s="8"/>
      <c r="G39" s="8"/>
      <c r="H39" s="8"/>
      <c r="I39" s="8"/>
      <c r="J39" s="8"/>
      <c r="K39" s="8"/>
      <c r="L39" s="8"/>
      <c r="M39" s="8"/>
      <c r="N39" s="8"/>
    </row>
    <row r="40" spans="1:15" ht="56.25" customHeight="1" x14ac:dyDescent="0.35">
      <c r="A40" s="133" t="s">
        <v>6</v>
      </c>
      <c r="B40" s="133"/>
      <c r="C40" s="133"/>
      <c r="D40" s="133"/>
      <c r="E40" s="133"/>
      <c r="F40" s="133"/>
      <c r="G40" s="133"/>
      <c r="H40" s="133"/>
      <c r="I40" s="133"/>
      <c r="J40" s="133"/>
      <c r="K40" s="133"/>
      <c r="L40" s="133"/>
      <c r="M40" s="133"/>
      <c r="N40" s="133"/>
    </row>
    <row r="41" spans="1:15" x14ac:dyDescent="0.35">
      <c r="A41" s="8"/>
      <c r="B41" s="8"/>
      <c r="C41" s="8"/>
      <c r="D41" s="8"/>
      <c r="E41" s="8"/>
      <c r="F41" s="8"/>
      <c r="G41" s="8"/>
      <c r="H41" s="8"/>
      <c r="I41" s="8"/>
      <c r="J41" s="8"/>
      <c r="K41" s="8"/>
      <c r="L41" s="8"/>
      <c r="M41" s="8"/>
      <c r="N41" s="8"/>
    </row>
    <row r="42" spans="1:15" x14ac:dyDescent="0.35">
      <c r="A42" s="8"/>
      <c r="B42" s="8"/>
      <c r="C42" s="8"/>
      <c r="D42" s="8"/>
      <c r="E42" s="8"/>
      <c r="F42" s="8"/>
      <c r="G42" s="8"/>
      <c r="H42" s="8"/>
      <c r="I42" s="8"/>
      <c r="J42" s="8"/>
      <c r="K42" s="8"/>
      <c r="L42" s="8"/>
      <c r="M42" s="8"/>
      <c r="N42" s="8"/>
    </row>
  </sheetData>
  <mergeCells count="41">
    <mergeCell ref="A24:H24"/>
    <mergeCell ref="I24:N24"/>
    <mergeCell ref="A25:H25"/>
    <mergeCell ref="I25:N25"/>
    <mergeCell ref="I21:N21"/>
    <mergeCell ref="A22:H22"/>
    <mergeCell ref="I22:N22"/>
    <mergeCell ref="A23:H23"/>
    <mergeCell ref="I23:N23"/>
    <mergeCell ref="A7:N7"/>
    <mergeCell ref="A9:N9"/>
    <mergeCell ref="A17:H17"/>
    <mergeCell ref="I17:N17"/>
    <mergeCell ref="A11:H11"/>
    <mergeCell ref="I11:N11"/>
    <mergeCell ref="A15:H15"/>
    <mergeCell ref="I15:N15"/>
    <mergeCell ref="A16:H16"/>
    <mergeCell ref="A12:H12"/>
    <mergeCell ref="I12:N12"/>
    <mergeCell ref="A13:H13"/>
    <mergeCell ref="I13:N13"/>
    <mergeCell ref="A14:H14"/>
    <mergeCell ref="I14:N14"/>
    <mergeCell ref="I16:N16"/>
    <mergeCell ref="A26:H26"/>
    <mergeCell ref="I26:N26"/>
    <mergeCell ref="A10:H10"/>
    <mergeCell ref="I10:N10"/>
    <mergeCell ref="A40:N40"/>
    <mergeCell ref="I29:N29"/>
    <mergeCell ref="I33:N33"/>
    <mergeCell ref="I31:N31"/>
    <mergeCell ref="I35:N35"/>
    <mergeCell ref="A18:H18"/>
    <mergeCell ref="I18:N18"/>
    <mergeCell ref="A19:H19"/>
    <mergeCell ref="I19:N19"/>
    <mergeCell ref="A20:H20"/>
    <mergeCell ref="I20:N20"/>
    <mergeCell ref="A21:H21"/>
  </mergeCells>
  <hyperlinks>
    <hyperlink ref="I29:N29" location="'BASI D''ASTA e PERDITE DI RETE'!A1" display="Base d'Asta e Perdite di Rete"/>
    <hyperlink ref="I35:N35" location="'FASCE ORARIE'!A1" display="Fasce Orarie"/>
    <hyperlink ref="I31:N31" location="'OPZIONE VERDE'!A1" display="Opzione Verde"/>
    <hyperlink ref="I33:N33" location="'DELIVERY e PRODOTTO FISSO'!A1" display="Delivery e Prodotto Fisso"/>
  </hyperlink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5"/>
  <sheetViews>
    <sheetView showGridLines="0" topLeftCell="D10" zoomScale="60" zoomScaleNormal="60" workbookViewId="0">
      <selection activeCell="P17" sqref="P17"/>
    </sheetView>
  </sheetViews>
  <sheetFormatPr defaultColWidth="8.90625" defaultRowHeight="14.5" x14ac:dyDescent="0.35"/>
  <cols>
    <col min="1" max="3" width="10.453125" style="16" customWidth="1"/>
    <col min="4" max="4" width="5" style="16" customWidth="1"/>
    <col min="5" max="5" width="11.453125" style="16" bestFit="1" customWidth="1"/>
    <col min="6" max="6" width="8.90625" style="16"/>
    <col min="7" max="7" width="3.6328125" style="16" customWidth="1"/>
    <col min="8" max="8" width="8.90625" style="16"/>
    <col min="9" max="9" width="7.08984375" style="16" customWidth="1"/>
    <col min="10" max="10" width="3.6328125" style="16" customWidth="1"/>
    <col min="11" max="12" width="17.36328125" style="16" customWidth="1"/>
    <col min="13" max="14" width="18.54296875" style="16" customWidth="1"/>
    <col min="15" max="16384" width="8.90625" style="16"/>
  </cols>
  <sheetData>
    <row r="1" spans="1:15" ht="17" customHeight="1" thickBot="1" x14ac:dyDescent="0.4">
      <c r="A1" s="63"/>
      <c r="B1" s="64"/>
      <c r="C1" s="64"/>
      <c r="D1" s="64"/>
      <c r="E1" s="65"/>
      <c r="M1" s="158" t="s">
        <v>22</v>
      </c>
      <c r="N1" s="159"/>
    </row>
    <row r="2" spans="1:15" ht="17" customHeight="1" x14ac:dyDescent="0.35">
      <c r="A2" s="66"/>
      <c r="B2" s="67"/>
      <c r="C2" s="67"/>
      <c r="D2" s="67"/>
      <c r="E2" s="68"/>
    </row>
    <row r="3" spans="1:15" ht="17" customHeight="1" thickBot="1" x14ac:dyDescent="0.4">
      <c r="A3" s="69"/>
      <c r="B3" s="70"/>
      <c r="C3" s="70"/>
      <c r="D3" s="70"/>
      <c r="E3" s="71"/>
    </row>
    <row r="4" spans="1:15" ht="21" x14ac:dyDescent="0.35">
      <c r="A4" s="62" t="s">
        <v>176</v>
      </c>
    </row>
    <row r="5" spans="1:15" x14ac:dyDescent="0.35">
      <c r="A5" s="17" t="s">
        <v>7</v>
      </c>
    </row>
    <row r="6" spans="1:15" ht="15" thickBot="1" x14ac:dyDescent="0.4"/>
    <row r="7" spans="1:15" ht="23" customHeight="1" x14ac:dyDescent="0.35">
      <c r="A7" s="144" t="s">
        <v>177</v>
      </c>
      <c r="B7" s="144"/>
      <c r="C7" s="144"/>
      <c r="D7" s="144"/>
      <c r="E7" s="144"/>
      <c r="F7" s="144"/>
      <c r="G7" s="144"/>
      <c r="H7" s="144"/>
      <c r="I7" s="144"/>
      <c r="J7" s="144"/>
      <c r="K7" s="144"/>
      <c r="L7" s="144"/>
      <c r="M7" s="144"/>
      <c r="N7" s="145"/>
      <c r="O7" s="18"/>
    </row>
    <row r="8" spans="1:15" ht="15" thickBot="1" x14ac:dyDescent="0.4"/>
    <row r="9" spans="1:15" ht="23" customHeight="1" x14ac:dyDescent="0.35">
      <c r="A9" s="144" t="s">
        <v>21</v>
      </c>
      <c r="B9" s="144"/>
      <c r="C9" s="144"/>
      <c r="D9" s="144"/>
      <c r="E9" s="144"/>
      <c r="F9" s="144"/>
      <c r="G9" s="144"/>
      <c r="H9" s="144"/>
      <c r="I9" s="144"/>
      <c r="J9" s="144"/>
      <c r="K9" s="144"/>
      <c r="L9" s="144"/>
      <c r="M9" s="144"/>
      <c r="N9" s="145"/>
      <c r="O9" s="18"/>
    </row>
    <row r="10" spans="1:15" ht="15" thickBot="1" x14ac:dyDescent="0.4"/>
    <row r="11" spans="1:15" ht="69.5" customHeight="1" thickBot="1" x14ac:dyDescent="0.4">
      <c r="A11" s="160" t="s">
        <v>127</v>
      </c>
      <c r="B11" s="161"/>
      <c r="C11" s="161"/>
      <c r="D11" s="161"/>
      <c r="E11" s="161"/>
      <c r="F11" s="161"/>
      <c r="G11" s="161"/>
      <c r="H11" s="161"/>
      <c r="I11" s="161"/>
      <c r="J11" s="161"/>
      <c r="K11" s="161"/>
      <c r="L11" s="161"/>
      <c r="M11" s="161"/>
      <c r="N11" s="162"/>
    </row>
    <row r="12" spans="1:15" ht="15" thickBot="1" x14ac:dyDescent="0.4"/>
    <row r="13" spans="1:15" ht="15" thickBot="1" x14ac:dyDescent="0.4">
      <c r="A13" s="163" t="s">
        <v>23</v>
      </c>
      <c r="B13" s="164"/>
      <c r="C13" s="164"/>
      <c r="D13" s="164"/>
      <c r="E13" s="14">
        <v>1.1000000000000001</v>
      </c>
    </row>
    <row r="15" spans="1:15" ht="52.25" customHeight="1" x14ac:dyDescent="0.35">
      <c r="A15" s="165" t="s">
        <v>24</v>
      </c>
      <c r="B15" s="165"/>
      <c r="C15" s="165"/>
      <c r="E15" s="165" t="s">
        <v>25</v>
      </c>
      <c r="F15" s="165"/>
      <c r="H15" s="166" t="s">
        <v>27</v>
      </c>
      <c r="I15" s="166"/>
      <c r="K15" s="165" t="s">
        <v>26</v>
      </c>
      <c r="L15" s="165"/>
      <c r="M15" s="165"/>
      <c r="N15" s="165"/>
    </row>
    <row r="16" spans="1:15" ht="15" thickBot="1" x14ac:dyDescent="0.4"/>
    <row r="17" spans="1:14" ht="170" customHeight="1" thickBot="1" x14ac:dyDescent="0.4">
      <c r="A17" s="148" t="s">
        <v>164</v>
      </c>
      <c r="B17" s="149"/>
      <c r="C17" s="150"/>
      <c r="D17" s="106"/>
      <c r="E17" s="151" t="s">
        <v>165</v>
      </c>
      <c r="F17" s="152"/>
      <c r="H17" s="153">
        <v>1.0900000000000001</v>
      </c>
      <c r="I17" s="154"/>
      <c r="K17" s="155"/>
      <c r="L17" s="156"/>
      <c r="M17" s="156"/>
      <c r="N17" s="157"/>
    </row>
    <row r="18" spans="1:14" ht="15" thickBot="1" x14ac:dyDescent="0.4"/>
    <row r="19" spans="1:14" ht="170" customHeight="1" thickBot="1" x14ac:dyDescent="0.4">
      <c r="A19" s="148" t="s">
        <v>28</v>
      </c>
      <c r="B19" s="149"/>
      <c r="C19" s="150"/>
      <c r="D19" s="106"/>
      <c r="E19" s="151" t="s">
        <v>178</v>
      </c>
      <c r="F19" s="152"/>
      <c r="H19" s="153">
        <v>1.1000000000000001</v>
      </c>
      <c r="I19" s="154"/>
      <c r="K19" s="155"/>
      <c r="L19" s="156"/>
      <c r="M19" s="156"/>
      <c r="N19" s="157"/>
    </row>
    <row r="20" spans="1:14" ht="13.25" customHeight="1" thickBot="1" x14ac:dyDescent="0.4">
      <c r="A20" s="107"/>
      <c r="B20" s="107"/>
      <c r="C20" s="107"/>
      <c r="D20" s="106"/>
      <c r="E20" s="108"/>
      <c r="F20" s="108"/>
      <c r="H20" s="109"/>
      <c r="I20" s="109"/>
      <c r="K20" s="110"/>
      <c r="L20" s="110"/>
      <c r="M20" s="110"/>
      <c r="N20" s="110"/>
    </row>
    <row r="21" spans="1:14" ht="170" customHeight="1" thickBot="1" x14ac:dyDescent="0.4">
      <c r="A21" s="148" t="s">
        <v>144</v>
      </c>
      <c r="B21" s="149"/>
      <c r="C21" s="150"/>
      <c r="D21" s="106"/>
      <c r="E21" s="148" t="s">
        <v>179</v>
      </c>
      <c r="F21" s="150"/>
      <c r="H21" s="153">
        <v>1.1000000000000001</v>
      </c>
      <c r="I21" s="154"/>
      <c r="K21" s="155"/>
      <c r="L21" s="156"/>
      <c r="M21" s="156"/>
      <c r="N21" s="157"/>
    </row>
    <row r="22" spans="1:14" ht="13.25" customHeight="1" thickBot="1" x14ac:dyDescent="0.4">
      <c r="A22" s="107"/>
      <c r="B22" s="107"/>
      <c r="C22" s="107"/>
      <c r="D22" s="106"/>
      <c r="E22" s="108"/>
      <c r="F22" s="108"/>
      <c r="H22" s="109"/>
      <c r="I22" s="109"/>
      <c r="K22" s="110"/>
      <c r="L22" s="110"/>
      <c r="M22" s="110"/>
      <c r="N22" s="110"/>
    </row>
    <row r="23" spans="1:14" ht="170" customHeight="1" thickBot="1" x14ac:dyDescent="0.4">
      <c r="A23" s="148" t="s">
        <v>145</v>
      </c>
      <c r="B23" s="149"/>
      <c r="C23" s="150"/>
      <c r="D23" s="106"/>
      <c r="E23" s="151" t="s">
        <v>181</v>
      </c>
      <c r="F23" s="152"/>
      <c r="H23" s="153">
        <v>0.9</v>
      </c>
      <c r="I23" s="154"/>
      <c r="K23" s="155"/>
      <c r="L23" s="156"/>
      <c r="M23" s="156"/>
      <c r="N23" s="157"/>
    </row>
    <row r="24" spans="1:14" ht="15" thickBot="1" x14ac:dyDescent="0.4">
      <c r="A24" s="106"/>
      <c r="B24" s="106"/>
      <c r="C24" s="106"/>
      <c r="D24" s="106"/>
      <c r="E24" s="106"/>
      <c r="F24" s="106"/>
      <c r="H24" s="111"/>
      <c r="I24" s="111"/>
    </row>
    <row r="25" spans="1:14" ht="105" customHeight="1" thickBot="1" x14ac:dyDescent="0.4">
      <c r="A25" s="148" t="s">
        <v>29</v>
      </c>
      <c r="B25" s="149"/>
      <c r="C25" s="150"/>
      <c r="D25" s="106"/>
      <c r="E25" s="148" t="s">
        <v>180</v>
      </c>
      <c r="F25" s="150"/>
      <c r="H25" s="153">
        <v>1.0900000000000001</v>
      </c>
      <c r="I25" s="154"/>
      <c r="K25" s="155"/>
      <c r="L25" s="156"/>
      <c r="M25" s="156"/>
      <c r="N25" s="157"/>
    </row>
  </sheetData>
  <mergeCells count="29">
    <mergeCell ref="A25:C25"/>
    <mergeCell ref="E25:F25"/>
    <mergeCell ref="H25:I25"/>
    <mergeCell ref="K19:N19"/>
    <mergeCell ref="K25:N25"/>
    <mergeCell ref="A19:C19"/>
    <mergeCell ref="E19:F19"/>
    <mergeCell ref="H19:I19"/>
    <mergeCell ref="A21:C21"/>
    <mergeCell ref="E21:F21"/>
    <mergeCell ref="H21:I21"/>
    <mergeCell ref="K21:N21"/>
    <mergeCell ref="A23:C23"/>
    <mergeCell ref="E23:F23"/>
    <mergeCell ref="H23:I23"/>
    <mergeCell ref="K23:N23"/>
    <mergeCell ref="A17:C17"/>
    <mergeCell ref="E17:F17"/>
    <mergeCell ref="H17:I17"/>
    <mergeCell ref="K17:N17"/>
    <mergeCell ref="M1:N1"/>
    <mergeCell ref="A11:N11"/>
    <mergeCell ref="A13:D13"/>
    <mergeCell ref="A15:C15"/>
    <mergeCell ref="E15:F15"/>
    <mergeCell ref="H15:I15"/>
    <mergeCell ref="K15:N15"/>
    <mergeCell ref="A7:N7"/>
    <mergeCell ref="A9:N9"/>
  </mergeCells>
  <hyperlinks>
    <hyperlink ref="M1:N1" location="SOMMARIO!A1" display="torna al SOMMARIO"/>
  </hyperlink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
  <sheetViews>
    <sheetView showGridLines="0" topLeftCell="A7" zoomScale="85" zoomScaleNormal="85" workbookViewId="0">
      <selection activeCell="D14" sqref="D14"/>
    </sheetView>
  </sheetViews>
  <sheetFormatPr defaultColWidth="8.90625" defaultRowHeight="14.5" x14ac:dyDescent="0.35"/>
  <cols>
    <col min="1" max="3" width="17.6328125" style="16" customWidth="1"/>
    <col min="4" max="4" width="11.453125" style="16" bestFit="1" customWidth="1"/>
    <col min="5" max="6" width="8.90625" style="16"/>
    <col min="7" max="7" width="5.6328125" style="16" customWidth="1"/>
    <col min="8" max="11" width="17.36328125" style="16" customWidth="1"/>
    <col min="12" max="16384" width="8.90625" style="16"/>
  </cols>
  <sheetData>
    <row r="1" spans="1:12" ht="17" customHeight="1" thickBot="1" x14ac:dyDescent="0.4">
      <c r="A1" s="63"/>
      <c r="B1" s="64"/>
      <c r="C1" s="65"/>
      <c r="J1" s="158" t="s">
        <v>22</v>
      </c>
      <c r="K1" s="159"/>
    </row>
    <row r="2" spans="1:12" ht="17" customHeight="1" x14ac:dyDescent="0.35">
      <c r="A2" s="66"/>
      <c r="B2" s="67"/>
      <c r="C2" s="68"/>
    </row>
    <row r="3" spans="1:12" ht="17" customHeight="1" thickBot="1" x14ac:dyDescent="0.4">
      <c r="A3" s="69"/>
      <c r="B3" s="70"/>
      <c r="C3" s="71"/>
    </row>
    <row r="4" spans="1:12" ht="21" x14ac:dyDescent="0.35">
      <c r="A4" s="62" t="s">
        <v>176</v>
      </c>
    </row>
    <row r="5" spans="1:12" x14ac:dyDescent="0.35">
      <c r="A5" s="17" t="s">
        <v>7</v>
      </c>
    </row>
    <row r="6" spans="1:12" ht="15" thickBot="1" x14ac:dyDescent="0.4"/>
    <row r="7" spans="1:12" ht="23" customHeight="1" x14ac:dyDescent="0.35">
      <c r="A7" s="144" t="s">
        <v>177</v>
      </c>
      <c r="B7" s="144"/>
      <c r="C7" s="144"/>
      <c r="D7" s="144"/>
      <c r="E7" s="144"/>
      <c r="F7" s="144"/>
      <c r="G7" s="144"/>
      <c r="H7" s="144"/>
      <c r="I7" s="144"/>
      <c r="J7" s="144"/>
      <c r="K7" s="145"/>
      <c r="L7" s="18"/>
    </row>
    <row r="8" spans="1:12" ht="15" thickBot="1" x14ac:dyDescent="0.4"/>
    <row r="9" spans="1:12" ht="23" customHeight="1" x14ac:dyDescent="0.35">
      <c r="A9" s="144" t="s">
        <v>30</v>
      </c>
      <c r="B9" s="144"/>
      <c r="C9" s="144"/>
      <c r="D9" s="144"/>
      <c r="E9" s="144"/>
      <c r="F9" s="144"/>
      <c r="G9" s="144"/>
      <c r="H9" s="144"/>
      <c r="I9" s="144"/>
      <c r="J9" s="144"/>
      <c r="K9" s="145"/>
      <c r="L9" s="18"/>
    </row>
    <row r="11" spans="1:12" ht="15" thickBot="1" x14ac:dyDescent="0.4"/>
    <row r="12" spans="1:12" ht="26" customHeight="1" thickBot="1" x14ac:dyDescent="0.4">
      <c r="A12" s="171" t="s">
        <v>34</v>
      </c>
      <c r="B12" s="172"/>
      <c r="C12" s="173"/>
    </row>
    <row r="13" spans="1:12" ht="16.25" customHeight="1" thickBot="1" x14ac:dyDescent="0.4">
      <c r="A13" s="21" t="s">
        <v>31</v>
      </c>
      <c r="B13" s="21" t="s">
        <v>32</v>
      </c>
      <c r="C13" s="21" t="s">
        <v>33</v>
      </c>
    </row>
    <row r="14" spans="1:12" ht="16.25" customHeight="1" thickBot="1" x14ac:dyDescent="0.4">
      <c r="A14" s="22">
        <v>12</v>
      </c>
      <c r="B14" s="22">
        <v>12</v>
      </c>
      <c r="C14" s="22">
        <v>12</v>
      </c>
    </row>
    <row r="15" spans="1:12" ht="15.5" customHeight="1" x14ac:dyDescent="0.35">
      <c r="A15" s="20"/>
      <c r="B15" s="20"/>
      <c r="C15" s="20"/>
    </row>
    <row r="16" spans="1:12" ht="15.5" customHeight="1" x14ac:dyDescent="0.35">
      <c r="A16" s="23" t="s">
        <v>35</v>
      </c>
      <c r="B16" s="20"/>
      <c r="C16" s="20"/>
    </row>
    <row r="17" spans="1:11" ht="15.5" customHeight="1" x14ac:dyDescent="0.35">
      <c r="A17" s="20"/>
      <c r="B17" s="20"/>
      <c r="C17" s="20"/>
    </row>
    <row r="18" spans="1:11" ht="15.5" customHeight="1" x14ac:dyDescent="0.35"/>
    <row r="19" spans="1:11" ht="14.4" customHeight="1" x14ac:dyDescent="0.35">
      <c r="A19" s="24" t="s">
        <v>36</v>
      </c>
      <c r="B19" s="25"/>
      <c r="C19" s="25"/>
      <c r="D19" s="25"/>
      <c r="H19" s="176" t="s">
        <v>133</v>
      </c>
      <c r="I19" s="176"/>
      <c r="J19" s="176"/>
      <c r="K19" s="176"/>
    </row>
    <row r="20" spans="1:11" ht="15.5" customHeight="1" x14ac:dyDescent="0.35">
      <c r="A20" s="167" t="s">
        <v>37</v>
      </c>
      <c r="B20" s="167"/>
      <c r="C20" s="167"/>
      <c r="D20" s="167"/>
      <c r="H20" s="176"/>
      <c r="I20" s="176"/>
      <c r="J20" s="176"/>
      <c r="K20" s="176"/>
    </row>
    <row r="21" spans="1:11" ht="15.5" customHeight="1" thickBot="1" x14ac:dyDescent="0.4">
      <c r="A21" s="174" t="s">
        <v>38</v>
      </c>
      <c r="B21" s="174"/>
      <c r="C21" s="174"/>
      <c r="D21" s="174"/>
      <c r="H21" s="177"/>
      <c r="I21" s="177"/>
      <c r="J21" s="177"/>
      <c r="K21" s="177"/>
    </row>
    <row r="22" spans="1:11" ht="15.5" customHeight="1" x14ac:dyDescent="0.35">
      <c r="A22" s="167" t="s">
        <v>39</v>
      </c>
      <c r="B22" s="167"/>
      <c r="C22" s="167"/>
      <c r="D22" s="167"/>
      <c r="H22" s="169" t="s">
        <v>45</v>
      </c>
      <c r="I22" s="170"/>
      <c r="J22" s="180" t="s">
        <v>46</v>
      </c>
      <c r="K22" s="170"/>
    </row>
    <row r="23" spans="1:11" ht="15.5" customHeight="1" x14ac:dyDescent="0.35">
      <c r="A23" s="178" t="s">
        <v>40</v>
      </c>
      <c r="B23" s="178"/>
      <c r="C23" s="178"/>
      <c r="D23" s="178"/>
      <c r="H23" s="181" t="s">
        <v>47</v>
      </c>
      <c r="I23" s="181"/>
      <c r="J23" s="181">
        <v>0.7</v>
      </c>
      <c r="K23" s="181"/>
    </row>
    <row r="24" spans="1:11" ht="15.5" customHeight="1" x14ac:dyDescent="0.35">
      <c r="A24" s="167" t="s">
        <v>41</v>
      </c>
      <c r="B24" s="167"/>
      <c r="C24" s="167"/>
      <c r="D24" s="167"/>
      <c r="H24" s="168" t="s">
        <v>48</v>
      </c>
      <c r="I24" s="168"/>
      <c r="J24" s="168">
        <v>1.1000000000000001</v>
      </c>
      <c r="K24" s="168"/>
    </row>
    <row r="25" spans="1:11" ht="15.5" customHeight="1" x14ac:dyDescent="0.35">
      <c r="A25" s="174" t="s">
        <v>42</v>
      </c>
      <c r="B25" s="174"/>
      <c r="C25" s="174"/>
      <c r="D25" s="174"/>
      <c r="H25" s="175" t="s">
        <v>49</v>
      </c>
      <c r="I25" s="175"/>
      <c r="J25" s="175">
        <v>1.8</v>
      </c>
      <c r="K25" s="175"/>
    </row>
    <row r="26" spans="1:11" ht="15.5" customHeight="1" x14ac:dyDescent="0.35">
      <c r="A26" s="179" t="s">
        <v>43</v>
      </c>
      <c r="B26" s="179"/>
      <c r="C26" s="179"/>
      <c r="D26" s="179"/>
      <c r="H26" s="168" t="s">
        <v>50</v>
      </c>
      <c r="I26" s="168"/>
      <c r="J26" s="168">
        <v>3.8</v>
      </c>
      <c r="K26" s="168"/>
    </row>
    <row r="27" spans="1:11" ht="15.5" customHeight="1" x14ac:dyDescent="0.35">
      <c r="A27" s="178" t="s">
        <v>44</v>
      </c>
      <c r="B27" s="178"/>
      <c r="C27" s="178"/>
      <c r="D27" s="178"/>
      <c r="H27" s="175" t="s">
        <v>51</v>
      </c>
      <c r="I27" s="175"/>
      <c r="J27" s="175">
        <v>10.4</v>
      </c>
      <c r="K27" s="175"/>
    </row>
    <row r="28" spans="1:11" ht="15.5" customHeight="1" x14ac:dyDescent="0.35">
      <c r="H28" s="26"/>
      <c r="I28" s="26"/>
      <c r="J28" s="26"/>
      <c r="K28" s="26"/>
    </row>
    <row r="29" spans="1:11" ht="15.5" customHeight="1" x14ac:dyDescent="0.35"/>
    <row r="30" spans="1:11" ht="15.5" customHeight="1" x14ac:dyDescent="0.35"/>
    <row r="31" spans="1:11" ht="15.5" customHeight="1" x14ac:dyDescent="0.35"/>
    <row r="40" ht="15.5" customHeight="1" x14ac:dyDescent="0.35"/>
    <row r="41" ht="15.5" customHeight="1" x14ac:dyDescent="0.35"/>
    <row r="42" ht="15.5" customHeight="1" x14ac:dyDescent="0.35"/>
    <row r="43" ht="15.5" customHeight="1" x14ac:dyDescent="0.35"/>
    <row r="44" ht="15.5" customHeight="1" x14ac:dyDescent="0.35"/>
    <row r="45" ht="15.5" customHeight="1" x14ac:dyDescent="0.35"/>
    <row r="46" ht="15.5" customHeight="1" x14ac:dyDescent="0.35"/>
    <row r="47" ht="15.5" customHeight="1" x14ac:dyDescent="0.35"/>
  </sheetData>
  <mergeCells count="25">
    <mergeCell ref="J25:K25"/>
    <mergeCell ref="J26:K26"/>
    <mergeCell ref="J27:K27"/>
    <mergeCell ref="H19:K21"/>
    <mergeCell ref="A23:D23"/>
    <mergeCell ref="A25:D25"/>
    <mergeCell ref="A26:D26"/>
    <mergeCell ref="A27:D27"/>
    <mergeCell ref="J22:K22"/>
    <mergeCell ref="H23:I23"/>
    <mergeCell ref="H24:I24"/>
    <mergeCell ref="H25:I25"/>
    <mergeCell ref="H26:I26"/>
    <mergeCell ref="H27:I27"/>
    <mergeCell ref="J23:K23"/>
    <mergeCell ref="A24:D24"/>
    <mergeCell ref="J1:K1"/>
    <mergeCell ref="A7:K7"/>
    <mergeCell ref="A9:K9"/>
    <mergeCell ref="A20:D20"/>
    <mergeCell ref="J24:K24"/>
    <mergeCell ref="H22:I22"/>
    <mergeCell ref="A12:C12"/>
    <mergeCell ref="A21:D21"/>
    <mergeCell ref="A22:D22"/>
  </mergeCells>
  <hyperlinks>
    <hyperlink ref="J1:K1" location="SOMMARIO!A1" display="torna al SOMMARIO"/>
  </hyperlink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6"/>
  <sheetViews>
    <sheetView showGridLines="0" topLeftCell="B14" zoomScale="70" zoomScaleNormal="70" workbookViewId="0">
      <selection activeCell="J41" sqref="J41"/>
    </sheetView>
  </sheetViews>
  <sheetFormatPr defaultColWidth="8.90625" defaultRowHeight="14.5" x14ac:dyDescent="0.35"/>
  <cols>
    <col min="1" max="8" width="17.90625" style="16" customWidth="1"/>
    <col min="9" max="9" width="15.6328125" style="16" customWidth="1"/>
    <col min="10" max="10" width="12.90625" style="16" customWidth="1"/>
    <col min="11" max="12" width="12.6328125" style="16" customWidth="1"/>
    <col min="13" max="13" width="10.36328125" style="16" customWidth="1"/>
    <col min="14" max="16" width="23.6328125" style="16" customWidth="1"/>
    <col min="17" max="16384" width="8.90625" style="16"/>
  </cols>
  <sheetData>
    <row r="1" spans="1:17" ht="17" customHeight="1" thickBot="1" x14ac:dyDescent="0.4">
      <c r="A1" s="63"/>
      <c r="B1" s="64"/>
      <c r="C1" s="65"/>
      <c r="D1" s="27"/>
      <c r="E1" s="27"/>
      <c r="F1" s="27"/>
      <c r="G1" s="27"/>
      <c r="H1" s="27"/>
      <c r="I1" s="27"/>
      <c r="J1" s="27"/>
      <c r="K1" s="27"/>
      <c r="O1" s="158" t="s">
        <v>22</v>
      </c>
      <c r="P1" s="159"/>
    </row>
    <row r="2" spans="1:17" ht="17" customHeight="1" x14ac:dyDescent="0.35">
      <c r="A2" s="66"/>
      <c r="B2" s="67"/>
      <c r="C2" s="68"/>
      <c r="D2" s="27"/>
      <c r="E2" s="27"/>
      <c r="F2" s="27"/>
      <c r="G2" s="27"/>
      <c r="H2" s="27"/>
      <c r="I2" s="27"/>
      <c r="J2" s="27"/>
      <c r="K2" s="27"/>
    </row>
    <row r="3" spans="1:17" ht="17" customHeight="1" thickBot="1" x14ac:dyDescent="0.4">
      <c r="A3" s="69"/>
      <c r="B3" s="70"/>
      <c r="C3" s="71"/>
      <c r="D3" s="27"/>
      <c r="E3" s="27"/>
      <c r="F3" s="27"/>
      <c r="G3" s="27"/>
      <c r="H3" s="27"/>
      <c r="I3" s="27"/>
      <c r="J3" s="27"/>
      <c r="K3" s="27"/>
    </row>
    <row r="4" spans="1:17" ht="21" x14ac:dyDescent="0.35">
      <c r="A4" s="62" t="s">
        <v>176</v>
      </c>
      <c r="C4" s="27"/>
      <c r="D4" s="27"/>
      <c r="E4" s="27"/>
      <c r="F4" s="27"/>
      <c r="G4" s="27"/>
      <c r="H4" s="27"/>
      <c r="I4" s="27"/>
      <c r="J4" s="27"/>
      <c r="K4" s="27"/>
    </row>
    <row r="5" spans="1:17" x14ac:dyDescent="0.35">
      <c r="A5" s="17" t="s">
        <v>7</v>
      </c>
    </row>
    <row r="6" spans="1:17" ht="15" thickBot="1" x14ac:dyDescent="0.4"/>
    <row r="7" spans="1:17" ht="23" customHeight="1" x14ac:dyDescent="0.35">
      <c r="A7" s="144" t="s">
        <v>177</v>
      </c>
      <c r="B7" s="144"/>
      <c r="C7" s="144"/>
      <c r="D7" s="144"/>
      <c r="E7" s="144"/>
      <c r="F7" s="144"/>
      <c r="G7" s="144"/>
      <c r="H7" s="144"/>
      <c r="I7" s="144"/>
      <c r="J7" s="144"/>
      <c r="K7" s="144"/>
      <c r="L7" s="144"/>
      <c r="M7" s="144"/>
      <c r="N7" s="144"/>
      <c r="O7" s="144"/>
      <c r="P7" s="145"/>
      <c r="Q7" s="18"/>
    </row>
    <row r="8" spans="1:17" ht="15" thickBot="1" x14ac:dyDescent="0.4"/>
    <row r="9" spans="1:17" ht="23" customHeight="1" x14ac:dyDescent="0.35">
      <c r="A9" s="144" t="s">
        <v>52</v>
      </c>
      <c r="B9" s="144"/>
      <c r="C9" s="144"/>
      <c r="D9" s="144"/>
      <c r="E9" s="144"/>
      <c r="F9" s="144"/>
      <c r="G9" s="144"/>
      <c r="H9" s="144"/>
      <c r="I9" s="144"/>
      <c r="J9" s="144"/>
      <c r="K9" s="144"/>
      <c r="L9" s="144"/>
      <c r="M9" s="144"/>
      <c r="N9" s="144"/>
      <c r="O9" s="144"/>
      <c r="P9" s="145"/>
      <c r="Q9" s="18"/>
    </row>
    <row r="11" spans="1:17" ht="15" thickBot="1" x14ac:dyDescent="0.4">
      <c r="A11" s="15"/>
      <c r="B11" s="15"/>
      <c r="C11" s="15"/>
      <c r="D11" s="15"/>
      <c r="E11" s="15"/>
      <c r="F11" s="15"/>
      <c r="G11" s="15"/>
      <c r="H11" s="15"/>
      <c r="I11" s="183" t="s">
        <v>90</v>
      </c>
      <c r="J11" s="183"/>
      <c r="K11" s="183"/>
      <c r="L11" s="183"/>
      <c r="N11" s="34" t="s">
        <v>74</v>
      </c>
      <c r="O11" s="35"/>
      <c r="P11" s="35"/>
    </row>
    <row r="12" spans="1:17" x14ac:dyDescent="0.35">
      <c r="A12" s="15"/>
      <c r="B12" s="15"/>
      <c r="C12" s="15"/>
      <c r="D12" s="15"/>
      <c r="E12" s="15"/>
      <c r="F12" s="15"/>
      <c r="G12" s="15"/>
      <c r="H12" s="15"/>
      <c r="I12" s="183"/>
      <c r="J12" s="183"/>
      <c r="K12" s="183"/>
      <c r="L12" s="183"/>
      <c r="N12" s="186" t="s">
        <v>96</v>
      </c>
      <c r="O12" s="186" t="s">
        <v>97</v>
      </c>
      <c r="P12" s="186" t="s">
        <v>98</v>
      </c>
    </row>
    <row r="13" spans="1:17" x14ac:dyDescent="0.35">
      <c r="A13" s="15"/>
      <c r="B13" s="15"/>
      <c r="C13" s="15"/>
      <c r="D13" s="15"/>
      <c r="E13" s="15"/>
      <c r="F13" s="15"/>
      <c r="G13" s="15"/>
      <c r="H13" s="15"/>
      <c r="I13" s="185" t="s">
        <v>91</v>
      </c>
      <c r="J13" s="185" t="s">
        <v>92</v>
      </c>
      <c r="K13" s="185" t="s">
        <v>93</v>
      </c>
      <c r="L13" s="185" t="s">
        <v>94</v>
      </c>
      <c r="N13" s="187"/>
      <c r="O13" s="187" t="s">
        <v>53</v>
      </c>
      <c r="P13" s="187" t="s">
        <v>54</v>
      </c>
    </row>
    <row r="14" spans="1:17" x14ac:dyDescent="0.35">
      <c r="A14" s="15"/>
      <c r="B14" s="15"/>
      <c r="C14" s="15"/>
      <c r="D14" s="15"/>
      <c r="E14" s="15"/>
      <c r="F14" s="15"/>
      <c r="G14" s="15"/>
      <c r="H14" s="15"/>
      <c r="I14" s="185"/>
      <c r="J14" s="185"/>
      <c r="K14" s="183"/>
      <c r="L14" s="183"/>
      <c r="N14" s="31" t="s">
        <v>55</v>
      </c>
      <c r="O14" s="28" t="s">
        <v>56</v>
      </c>
      <c r="P14" s="182" t="s">
        <v>57</v>
      </c>
    </row>
    <row r="15" spans="1:17" ht="15" customHeight="1" x14ac:dyDescent="0.35">
      <c r="A15" s="15"/>
      <c r="B15" s="15"/>
      <c r="C15" s="15"/>
      <c r="D15" s="15"/>
      <c r="E15" s="15"/>
      <c r="F15" s="15"/>
      <c r="G15" s="15"/>
      <c r="H15" s="15"/>
      <c r="I15" s="185"/>
      <c r="J15" s="185"/>
      <c r="K15" s="183"/>
      <c r="L15" s="183"/>
      <c r="N15" s="31" t="s">
        <v>58</v>
      </c>
      <c r="O15" s="28" t="s">
        <v>59</v>
      </c>
      <c r="P15" s="182"/>
    </row>
    <row r="16" spans="1:17" x14ac:dyDescent="0.35">
      <c r="A16" s="15"/>
      <c r="B16" s="15"/>
      <c r="C16" s="15"/>
      <c r="D16" s="15"/>
      <c r="E16" s="15"/>
      <c r="F16" s="15"/>
      <c r="G16" s="15"/>
      <c r="H16" s="15"/>
      <c r="I16" s="38">
        <v>43497</v>
      </c>
      <c r="J16" s="38">
        <v>43586</v>
      </c>
      <c r="K16" s="37">
        <v>65.459999999999994</v>
      </c>
      <c r="L16" s="37">
        <v>63.01</v>
      </c>
      <c r="N16" s="31" t="s">
        <v>60</v>
      </c>
      <c r="O16" s="28" t="s">
        <v>61</v>
      </c>
      <c r="P16" s="182"/>
    </row>
    <row r="17" spans="1:16" x14ac:dyDescent="0.35">
      <c r="A17" s="15"/>
      <c r="B17" s="15"/>
      <c r="C17" s="15"/>
      <c r="D17" s="15"/>
      <c r="E17" s="15"/>
      <c r="F17" s="15"/>
      <c r="G17" s="15"/>
      <c r="H17" s="15"/>
      <c r="I17" s="39">
        <v>43525</v>
      </c>
      <c r="J17" s="39">
        <v>43617</v>
      </c>
      <c r="K17" s="41">
        <v>60.52</v>
      </c>
      <c r="L17" s="41">
        <v>60.16</v>
      </c>
      <c r="N17" s="31" t="s">
        <v>56</v>
      </c>
      <c r="O17" s="28" t="s">
        <v>62</v>
      </c>
      <c r="P17" s="182" t="s">
        <v>63</v>
      </c>
    </row>
    <row r="18" spans="1:16" ht="15" customHeight="1" x14ac:dyDescent="0.35">
      <c r="A18" s="15"/>
      <c r="B18" s="15"/>
      <c r="C18" s="15"/>
      <c r="D18" s="15"/>
      <c r="E18" s="15"/>
      <c r="F18" s="15"/>
      <c r="G18" s="15"/>
      <c r="H18" s="15"/>
      <c r="I18" s="38">
        <v>43556</v>
      </c>
      <c r="J18" s="38">
        <v>43647</v>
      </c>
      <c r="K18" s="37">
        <v>57.74</v>
      </c>
      <c r="L18" s="37">
        <v>57.82</v>
      </c>
      <c r="N18" s="31" t="s">
        <v>59</v>
      </c>
      <c r="O18" s="28" t="s">
        <v>64</v>
      </c>
      <c r="P18" s="182"/>
    </row>
    <row r="19" spans="1:16" x14ac:dyDescent="0.35">
      <c r="A19" s="15"/>
      <c r="B19" s="15"/>
      <c r="C19" s="15"/>
      <c r="D19" s="15"/>
      <c r="E19" s="15"/>
      <c r="F19" s="15"/>
      <c r="G19" s="15"/>
      <c r="H19" s="15"/>
      <c r="I19" s="39">
        <v>43586</v>
      </c>
      <c r="J19" s="39">
        <v>43678</v>
      </c>
      <c r="K19" s="41">
        <v>63.69</v>
      </c>
      <c r="L19" s="41">
        <v>63.6</v>
      </c>
      <c r="N19" s="31" t="s">
        <v>61</v>
      </c>
      <c r="O19" s="28" t="s">
        <v>65</v>
      </c>
      <c r="P19" s="182"/>
    </row>
    <row r="20" spans="1:16" x14ac:dyDescent="0.35">
      <c r="A20" s="15"/>
      <c r="B20" s="15"/>
      <c r="C20" s="15"/>
      <c r="D20" s="15"/>
      <c r="E20" s="15"/>
      <c r="F20" s="15"/>
      <c r="G20" s="15"/>
      <c r="H20" s="15"/>
      <c r="I20" s="38">
        <v>43617</v>
      </c>
      <c r="J20" s="38">
        <v>43709</v>
      </c>
      <c r="K20" s="37">
        <v>61.57</v>
      </c>
      <c r="L20" s="37">
        <v>61.86</v>
      </c>
      <c r="N20" s="31" t="s">
        <v>62</v>
      </c>
      <c r="O20" s="28" t="s">
        <v>66</v>
      </c>
      <c r="P20" s="182" t="s">
        <v>67</v>
      </c>
    </row>
    <row r="21" spans="1:16" ht="15" customHeight="1" x14ac:dyDescent="0.35">
      <c r="A21" s="15"/>
      <c r="B21" s="15"/>
      <c r="C21" s="15"/>
      <c r="D21" s="15"/>
      <c r="E21" s="15"/>
      <c r="F21" s="15"/>
      <c r="G21" s="15"/>
      <c r="H21" s="15"/>
      <c r="I21" s="39">
        <v>43647</v>
      </c>
      <c r="J21" s="39">
        <v>43739</v>
      </c>
      <c r="K21" s="41">
        <v>60.97</v>
      </c>
      <c r="L21" s="41">
        <v>61.57</v>
      </c>
      <c r="N21" s="31" t="s">
        <v>64</v>
      </c>
      <c r="O21" s="28" t="s">
        <v>68</v>
      </c>
      <c r="P21" s="182"/>
    </row>
    <row r="22" spans="1:16" x14ac:dyDescent="0.35">
      <c r="A22" s="15"/>
      <c r="B22" s="15"/>
      <c r="C22" s="15"/>
      <c r="D22" s="15"/>
      <c r="E22" s="15"/>
      <c r="F22" s="15"/>
      <c r="G22" s="15"/>
      <c r="H22" s="15"/>
      <c r="I22" s="38">
        <v>43678</v>
      </c>
      <c r="J22" s="38">
        <v>43770</v>
      </c>
      <c r="K22" s="37">
        <v>62.33</v>
      </c>
      <c r="L22" s="37">
        <v>63.28</v>
      </c>
      <c r="N22" s="31" t="s">
        <v>65</v>
      </c>
      <c r="O22" s="28" t="s">
        <v>69</v>
      </c>
      <c r="P22" s="182"/>
    </row>
    <row r="23" spans="1:16" x14ac:dyDescent="0.35">
      <c r="A23" s="15"/>
      <c r="B23" s="15"/>
      <c r="C23" s="15"/>
      <c r="D23" s="15"/>
      <c r="E23" s="15"/>
      <c r="F23" s="15"/>
      <c r="G23" s="15"/>
      <c r="H23" s="15"/>
      <c r="I23" s="39">
        <v>43709</v>
      </c>
      <c r="J23" s="39">
        <v>43800</v>
      </c>
      <c r="K23" s="41">
        <v>58.99</v>
      </c>
      <c r="L23" s="41">
        <v>59.79</v>
      </c>
      <c r="N23" s="31" t="s">
        <v>66</v>
      </c>
      <c r="O23" s="28" t="s">
        <v>70</v>
      </c>
      <c r="P23" s="182" t="s">
        <v>71</v>
      </c>
    </row>
    <row r="24" spans="1:16" ht="15" customHeight="1" x14ac:dyDescent="0.35">
      <c r="A24" s="15"/>
      <c r="B24" s="15"/>
      <c r="C24" s="15"/>
      <c r="D24" s="15"/>
      <c r="E24" s="15"/>
      <c r="F24" s="15"/>
      <c r="G24" s="15"/>
      <c r="H24" s="15"/>
      <c r="I24" s="38">
        <v>43739</v>
      </c>
      <c r="J24" s="38">
        <v>43831</v>
      </c>
      <c r="K24" s="37">
        <v>61.28</v>
      </c>
      <c r="L24" s="37">
        <v>62</v>
      </c>
      <c r="N24" s="31" t="s">
        <v>68</v>
      </c>
      <c r="O24" s="28" t="s">
        <v>72</v>
      </c>
      <c r="P24" s="182"/>
    </row>
    <row r="25" spans="1:16" ht="15" thickBot="1" x14ac:dyDescent="0.4">
      <c r="A25" s="15"/>
      <c r="B25" s="15"/>
      <c r="C25" s="15"/>
      <c r="D25" s="15"/>
      <c r="E25" s="15"/>
      <c r="F25" s="15"/>
      <c r="G25" s="15"/>
      <c r="H25" s="15"/>
      <c r="I25" s="39">
        <v>43770</v>
      </c>
      <c r="J25" s="39">
        <v>43862</v>
      </c>
      <c r="K25" s="41">
        <v>59.13</v>
      </c>
      <c r="L25" s="41">
        <v>60.02</v>
      </c>
      <c r="N25" s="32" t="s">
        <v>69</v>
      </c>
      <c r="O25" s="33" t="s">
        <v>73</v>
      </c>
      <c r="P25" s="184"/>
    </row>
    <row r="26" spans="1:16" ht="15" customHeight="1" x14ac:dyDescent="0.35">
      <c r="A26" s="15"/>
      <c r="B26" s="15"/>
      <c r="C26" s="15"/>
      <c r="D26" s="15"/>
      <c r="E26" s="15"/>
      <c r="F26" s="15"/>
      <c r="G26" s="15"/>
      <c r="H26" s="15"/>
      <c r="I26" s="38">
        <v>43800</v>
      </c>
      <c r="J26" s="38">
        <v>43891</v>
      </c>
      <c r="K26" s="37">
        <v>57.98</v>
      </c>
      <c r="L26" s="37">
        <v>57.1</v>
      </c>
    </row>
    <row r="27" spans="1:16" x14ac:dyDescent="0.35">
      <c r="A27" s="15"/>
      <c r="B27" s="15"/>
      <c r="C27" s="15"/>
      <c r="D27" s="15"/>
      <c r="E27" s="15"/>
      <c r="F27" s="15"/>
      <c r="G27" s="15"/>
      <c r="H27" s="15"/>
      <c r="I27" s="39">
        <v>43831</v>
      </c>
      <c r="J27" s="39">
        <v>43922</v>
      </c>
      <c r="K27" s="41">
        <v>55.46</v>
      </c>
      <c r="L27" s="41">
        <v>54.54</v>
      </c>
    </row>
    <row r="28" spans="1:16" ht="15" thickBot="1" x14ac:dyDescent="0.4">
      <c r="A28" s="15"/>
      <c r="B28" s="15"/>
      <c r="C28" s="15"/>
      <c r="D28" s="15"/>
      <c r="E28" s="15"/>
      <c r="F28" s="15"/>
      <c r="G28" s="15"/>
      <c r="H28" s="15"/>
      <c r="I28" s="38">
        <v>43862</v>
      </c>
      <c r="J28" s="38">
        <v>43952</v>
      </c>
      <c r="K28" s="37">
        <v>50.91</v>
      </c>
      <c r="L28" s="37">
        <v>50.7</v>
      </c>
      <c r="N28" s="29" t="s">
        <v>95</v>
      </c>
      <c r="O28" s="30"/>
      <c r="P28" s="30"/>
    </row>
    <row r="29" spans="1:16" ht="15" customHeight="1" x14ac:dyDescent="0.35">
      <c r="A29" s="15"/>
      <c r="B29" s="15"/>
      <c r="C29" s="15"/>
      <c r="D29" s="15"/>
      <c r="E29" s="15"/>
      <c r="F29" s="15"/>
      <c r="G29" s="15"/>
      <c r="H29" s="15"/>
      <c r="I29" s="39">
        <v>43891</v>
      </c>
      <c r="J29" s="39">
        <v>43983</v>
      </c>
      <c r="K29" s="41">
        <v>50.31</v>
      </c>
      <c r="L29" s="41">
        <v>51.26</v>
      </c>
      <c r="N29" s="186" t="s">
        <v>96</v>
      </c>
      <c r="O29" s="186" t="s">
        <v>97</v>
      </c>
      <c r="P29" s="186" t="s">
        <v>98</v>
      </c>
    </row>
    <row r="30" spans="1:16" x14ac:dyDescent="0.35">
      <c r="A30" s="15"/>
      <c r="B30" s="15"/>
      <c r="C30" s="15"/>
      <c r="D30" s="15"/>
      <c r="E30" s="15"/>
      <c r="F30" s="15"/>
      <c r="G30" s="15"/>
      <c r="H30" s="15"/>
      <c r="I30" s="38">
        <v>43922</v>
      </c>
      <c r="J30" s="38">
        <v>44013</v>
      </c>
      <c r="K30" s="37">
        <v>42.44</v>
      </c>
      <c r="L30" s="37">
        <v>43.41</v>
      </c>
      <c r="N30" s="187"/>
      <c r="O30" s="187" t="s">
        <v>53</v>
      </c>
      <c r="P30" s="187" t="s">
        <v>54</v>
      </c>
    </row>
    <row r="31" spans="1:16" x14ac:dyDescent="0.35">
      <c r="A31" s="15"/>
      <c r="B31" s="15"/>
      <c r="C31" s="15"/>
      <c r="D31" s="15"/>
      <c r="E31" s="15"/>
      <c r="F31" s="15"/>
      <c r="G31" s="15"/>
      <c r="H31" s="15"/>
      <c r="I31" s="39">
        <v>43952</v>
      </c>
      <c r="J31" s="39">
        <v>44044</v>
      </c>
      <c r="K31" s="126">
        <v>45.633863636363635</v>
      </c>
      <c r="L31" s="126">
        <v>46.258030303030296</v>
      </c>
      <c r="N31" s="31" t="s">
        <v>55</v>
      </c>
      <c r="O31" s="28" t="s">
        <v>56</v>
      </c>
      <c r="P31" s="182" t="s">
        <v>75</v>
      </c>
    </row>
    <row r="32" spans="1:16" x14ac:dyDescent="0.35">
      <c r="A32" s="15"/>
      <c r="B32" s="15"/>
      <c r="C32" s="15"/>
      <c r="D32" s="15"/>
      <c r="E32" s="15"/>
      <c r="F32" s="15"/>
      <c r="G32" s="15"/>
      <c r="H32" s="15"/>
      <c r="I32" s="38">
        <v>43983</v>
      </c>
      <c r="J32" s="38">
        <v>44075</v>
      </c>
      <c r="K32" s="37">
        <v>45.58</v>
      </c>
      <c r="L32" s="37">
        <v>47.23</v>
      </c>
      <c r="N32" s="31" t="s">
        <v>76</v>
      </c>
      <c r="O32" s="28" t="s">
        <v>59</v>
      </c>
      <c r="P32" s="182"/>
    </row>
    <row r="33" spans="1:16" x14ac:dyDescent="0.35">
      <c r="A33" s="15"/>
      <c r="B33" s="15"/>
      <c r="C33" s="15"/>
      <c r="D33" s="15"/>
      <c r="E33" s="15"/>
      <c r="F33" s="15"/>
      <c r="G33" s="15"/>
      <c r="H33" s="15"/>
      <c r="I33" s="39">
        <v>44013</v>
      </c>
      <c r="J33" s="39">
        <v>44105</v>
      </c>
      <c r="K33" s="41">
        <v>46.82</v>
      </c>
      <c r="L33" s="41">
        <v>48.73</v>
      </c>
      <c r="N33" s="31" t="s">
        <v>77</v>
      </c>
      <c r="O33" s="28" t="s">
        <v>61</v>
      </c>
      <c r="P33" s="182"/>
    </row>
    <row r="34" spans="1:16" x14ac:dyDescent="0.35">
      <c r="A34" s="15"/>
      <c r="B34" s="15"/>
      <c r="C34" s="15"/>
      <c r="D34" s="15"/>
      <c r="E34" s="15"/>
      <c r="F34" s="15"/>
      <c r="G34" s="15"/>
      <c r="H34" s="15"/>
      <c r="I34" s="38">
        <v>44044</v>
      </c>
      <c r="J34" s="38">
        <v>44136</v>
      </c>
      <c r="K34" s="37">
        <v>46.14</v>
      </c>
      <c r="L34" s="37">
        <v>48.25</v>
      </c>
      <c r="N34" s="31" t="s">
        <v>78</v>
      </c>
      <c r="O34" s="28" t="s">
        <v>62</v>
      </c>
      <c r="P34" s="182" t="s">
        <v>79</v>
      </c>
    </row>
    <row r="35" spans="1:16" x14ac:dyDescent="0.35">
      <c r="A35" s="15"/>
      <c r="B35" s="15"/>
      <c r="C35" s="15"/>
      <c r="D35" s="15"/>
      <c r="E35" s="15"/>
      <c r="F35" s="15"/>
      <c r="G35" s="15"/>
      <c r="H35" s="15"/>
      <c r="I35" s="39">
        <v>44075</v>
      </c>
      <c r="J35" s="39">
        <v>44166</v>
      </c>
      <c r="K35" s="41">
        <v>49.26</v>
      </c>
      <c r="L35" s="41">
        <v>50.2</v>
      </c>
      <c r="N35" s="31" t="s">
        <v>80</v>
      </c>
      <c r="O35" s="28" t="s">
        <v>64</v>
      </c>
      <c r="P35" s="182"/>
    </row>
    <row r="36" spans="1:16" x14ac:dyDescent="0.35">
      <c r="A36" s="15"/>
      <c r="B36" s="15"/>
      <c r="C36" s="15"/>
      <c r="D36" s="15"/>
      <c r="E36" s="15"/>
      <c r="F36" s="15"/>
      <c r="G36" s="15"/>
      <c r="H36" s="15"/>
      <c r="I36" s="38">
        <v>44105</v>
      </c>
      <c r="J36" s="38">
        <v>44197</v>
      </c>
      <c r="K36" s="37">
        <v>49.53</v>
      </c>
      <c r="L36" s="37">
        <v>49.45</v>
      </c>
      <c r="N36" s="31" t="s">
        <v>81</v>
      </c>
      <c r="O36" s="28" t="s">
        <v>65</v>
      </c>
      <c r="P36" s="182"/>
    </row>
    <row r="37" spans="1:16" x14ac:dyDescent="0.35">
      <c r="A37" s="15"/>
      <c r="B37" s="15"/>
      <c r="C37" s="15"/>
      <c r="D37" s="15"/>
      <c r="E37" s="15"/>
      <c r="F37" s="15"/>
      <c r="G37" s="15"/>
      <c r="H37" s="15"/>
      <c r="I37" s="39">
        <v>44136</v>
      </c>
      <c r="J37" s="39">
        <v>44228</v>
      </c>
      <c r="K37" s="41">
        <v>47.29</v>
      </c>
      <c r="L37" s="41">
        <v>47.21</v>
      </c>
      <c r="N37" s="31" t="s">
        <v>82</v>
      </c>
      <c r="O37" s="28" t="s">
        <v>66</v>
      </c>
      <c r="P37" s="182" t="s">
        <v>83</v>
      </c>
    </row>
    <row r="38" spans="1:16" x14ac:dyDescent="0.35">
      <c r="A38" s="15"/>
      <c r="B38" s="15"/>
      <c r="C38" s="15"/>
      <c r="D38" s="15"/>
      <c r="E38" s="15"/>
      <c r="F38" s="15"/>
      <c r="G38" s="15"/>
      <c r="H38" s="15"/>
      <c r="I38" s="38"/>
      <c r="J38" s="38"/>
      <c r="K38" s="36"/>
      <c r="L38" s="36"/>
      <c r="N38" s="31" t="s">
        <v>84</v>
      </c>
      <c r="O38" s="28" t="s">
        <v>68</v>
      </c>
      <c r="P38" s="182"/>
    </row>
    <row r="39" spans="1:16" x14ac:dyDescent="0.35">
      <c r="A39" s="15"/>
      <c r="B39" s="15"/>
      <c r="C39" s="15"/>
      <c r="D39" s="15"/>
      <c r="E39" s="15"/>
      <c r="F39" s="15"/>
      <c r="G39" s="15"/>
      <c r="H39" s="15"/>
      <c r="I39" s="39"/>
      <c r="J39" s="39"/>
      <c r="K39" s="40"/>
      <c r="L39" s="40"/>
      <c r="N39" s="31" t="s">
        <v>85</v>
      </c>
      <c r="O39" s="28" t="s">
        <v>69</v>
      </c>
      <c r="P39" s="182"/>
    </row>
    <row r="40" spans="1:16" x14ac:dyDescent="0.35">
      <c r="A40" s="15"/>
      <c r="B40" s="15"/>
      <c r="C40" s="15"/>
      <c r="D40" s="15"/>
      <c r="E40" s="15"/>
      <c r="F40" s="15"/>
      <c r="G40" s="15"/>
      <c r="H40" s="15"/>
      <c r="I40" s="38"/>
      <c r="J40" s="38"/>
      <c r="K40" s="36"/>
      <c r="L40" s="36"/>
      <c r="N40" s="31" t="s">
        <v>86</v>
      </c>
      <c r="O40" s="28" t="s">
        <v>70</v>
      </c>
      <c r="P40" s="182" t="s">
        <v>87</v>
      </c>
    </row>
    <row r="41" spans="1:16" x14ac:dyDescent="0.35">
      <c r="A41" s="15"/>
      <c r="B41" s="15"/>
      <c r="C41" s="15"/>
      <c r="D41" s="15"/>
      <c r="E41" s="15"/>
      <c r="F41" s="15"/>
      <c r="G41" s="15"/>
      <c r="H41" s="15"/>
      <c r="I41" s="39"/>
      <c r="J41" s="39"/>
      <c r="K41" s="40"/>
      <c r="L41" s="40"/>
      <c r="N41" s="31" t="s">
        <v>88</v>
      </c>
      <c r="O41" s="28" t="s">
        <v>72</v>
      </c>
      <c r="P41" s="182"/>
    </row>
    <row r="42" spans="1:16" ht="15" thickBot="1" x14ac:dyDescent="0.4">
      <c r="A42" s="15"/>
      <c r="B42" s="15"/>
      <c r="C42" s="15"/>
      <c r="D42" s="15"/>
      <c r="E42" s="15"/>
      <c r="F42" s="15"/>
      <c r="G42" s="15"/>
      <c r="H42" s="15"/>
      <c r="I42" s="38"/>
      <c r="J42" s="38"/>
      <c r="K42" s="36"/>
      <c r="L42" s="36"/>
      <c r="N42" s="32" t="s">
        <v>89</v>
      </c>
      <c r="O42" s="33" t="s">
        <v>73</v>
      </c>
      <c r="P42" s="184"/>
    </row>
    <row r="43" spans="1:16" x14ac:dyDescent="0.35">
      <c r="A43" s="15"/>
      <c r="B43" s="15"/>
      <c r="C43" s="15"/>
      <c r="D43" s="15"/>
      <c r="E43" s="15"/>
      <c r="F43" s="15"/>
      <c r="G43" s="15"/>
      <c r="H43" s="15"/>
      <c r="I43" s="40"/>
      <c r="J43" s="40"/>
      <c r="K43" s="40"/>
      <c r="L43" s="40"/>
    </row>
    <row r="44" spans="1:16" x14ac:dyDescent="0.35">
      <c r="A44" s="15"/>
      <c r="B44" s="15"/>
      <c r="C44" s="15"/>
      <c r="D44" s="15"/>
      <c r="E44" s="15"/>
      <c r="F44" s="15"/>
      <c r="G44" s="15"/>
      <c r="H44" s="15"/>
      <c r="I44" s="36"/>
      <c r="J44" s="36"/>
      <c r="K44" s="36"/>
      <c r="L44" s="36"/>
    </row>
    <row r="45" spans="1:16" x14ac:dyDescent="0.35">
      <c r="A45" s="15"/>
      <c r="B45" s="15"/>
      <c r="C45" s="15"/>
      <c r="D45" s="15"/>
      <c r="E45" s="15"/>
      <c r="F45" s="15"/>
      <c r="G45" s="15"/>
      <c r="H45" s="15"/>
      <c r="I45" s="40"/>
      <c r="J45" s="40"/>
      <c r="K45" s="40"/>
      <c r="L45" s="40"/>
    </row>
    <row r="46" spans="1:16" x14ac:dyDescent="0.35">
      <c r="A46" s="15"/>
      <c r="B46" s="15"/>
      <c r="C46" s="15"/>
      <c r="D46" s="15"/>
      <c r="E46" s="15"/>
      <c r="F46" s="15"/>
      <c r="G46" s="15"/>
      <c r="H46" s="15"/>
    </row>
  </sheetData>
  <mergeCells count="22">
    <mergeCell ref="P37:P39"/>
    <mergeCell ref="P40:P42"/>
    <mergeCell ref="P20:P22"/>
    <mergeCell ref="P23:P25"/>
    <mergeCell ref="I13:I15"/>
    <mergeCell ref="J13:J15"/>
    <mergeCell ref="K13:K15"/>
    <mergeCell ref="L13:L15"/>
    <mergeCell ref="O12:O13"/>
    <mergeCell ref="P12:P13"/>
    <mergeCell ref="N29:N30"/>
    <mergeCell ref="O29:O30"/>
    <mergeCell ref="P29:P30"/>
    <mergeCell ref="P14:P16"/>
    <mergeCell ref="P17:P19"/>
    <mergeCell ref="N12:N13"/>
    <mergeCell ref="O1:P1"/>
    <mergeCell ref="A7:P7"/>
    <mergeCell ref="A9:P9"/>
    <mergeCell ref="P31:P33"/>
    <mergeCell ref="P34:P36"/>
    <mergeCell ref="I11:L12"/>
  </mergeCells>
  <hyperlinks>
    <hyperlink ref="O1:P1" location="SOMMARIO!A1" display="torna al SOMMARIO"/>
  </hyperlink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7"/>
  <sheetViews>
    <sheetView showGridLines="0" topLeftCell="A19" zoomScale="85" zoomScaleNormal="85" workbookViewId="0">
      <selection activeCell="K13" sqref="K13"/>
    </sheetView>
  </sheetViews>
  <sheetFormatPr defaultColWidth="8.90625" defaultRowHeight="14.5" x14ac:dyDescent="0.35"/>
  <cols>
    <col min="1" max="2" width="17.6328125" style="16" customWidth="1"/>
    <col min="3" max="9" width="10.453125" style="16" customWidth="1"/>
    <col min="10" max="11" width="17.36328125" style="16" customWidth="1"/>
    <col min="12" max="16384" width="8.90625" style="16"/>
  </cols>
  <sheetData>
    <row r="1" spans="1:12" ht="17" customHeight="1" thickBot="1" x14ac:dyDescent="0.4">
      <c r="A1" s="63"/>
      <c r="B1" s="64"/>
      <c r="C1" s="65"/>
      <c r="J1" s="158" t="s">
        <v>22</v>
      </c>
      <c r="K1" s="159"/>
    </row>
    <row r="2" spans="1:12" ht="17" customHeight="1" x14ac:dyDescent="0.35">
      <c r="A2" s="66"/>
      <c r="B2" s="67"/>
      <c r="C2" s="68"/>
    </row>
    <row r="3" spans="1:12" ht="17" customHeight="1" thickBot="1" x14ac:dyDescent="0.4">
      <c r="A3" s="69"/>
      <c r="B3" s="70"/>
      <c r="C3" s="71"/>
    </row>
    <row r="4" spans="1:12" ht="21" x14ac:dyDescent="0.35">
      <c r="A4" s="62" t="s">
        <v>176</v>
      </c>
    </row>
    <row r="5" spans="1:12" x14ac:dyDescent="0.35">
      <c r="A5" s="17" t="s">
        <v>7</v>
      </c>
    </row>
    <row r="6" spans="1:12" ht="15" thickBot="1" x14ac:dyDescent="0.4"/>
    <row r="7" spans="1:12" ht="23" customHeight="1" x14ac:dyDescent="0.35">
      <c r="A7" s="144" t="s">
        <v>177</v>
      </c>
      <c r="B7" s="144"/>
      <c r="C7" s="144"/>
      <c r="D7" s="144"/>
      <c r="E7" s="144"/>
      <c r="F7" s="144"/>
      <c r="G7" s="144"/>
      <c r="H7" s="144"/>
      <c r="I7" s="144"/>
      <c r="J7" s="144"/>
      <c r="K7" s="145"/>
      <c r="L7" s="18"/>
    </row>
    <row r="8" spans="1:12" ht="15" thickBot="1" x14ac:dyDescent="0.4"/>
    <row r="9" spans="1:12" ht="23" customHeight="1" x14ac:dyDescent="0.35">
      <c r="A9" s="144" t="s">
        <v>5</v>
      </c>
      <c r="B9" s="144"/>
      <c r="C9" s="144"/>
      <c r="D9" s="144"/>
      <c r="E9" s="144"/>
      <c r="F9" s="144"/>
      <c r="G9" s="144"/>
      <c r="H9" s="144"/>
      <c r="I9" s="144"/>
      <c r="J9" s="144"/>
      <c r="K9" s="145"/>
      <c r="L9" s="18"/>
    </row>
    <row r="11" spans="1:12" ht="15.5" x14ac:dyDescent="0.35">
      <c r="A11" s="190" t="s">
        <v>134</v>
      </c>
      <c r="B11" s="190"/>
      <c r="C11" s="190"/>
      <c r="D11" s="190"/>
      <c r="E11" s="190"/>
      <c r="F11" s="190"/>
      <c r="G11" s="190"/>
      <c r="H11" s="190"/>
    </row>
    <row r="12" spans="1:12" x14ac:dyDescent="0.35">
      <c r="A12" s="42" t="s">
        <v>31</v>
      </c>
      <c r="B12" s="189" t="s">
        <v>101</v>
      </c>
      <c r="C12" s="189"/>
      <c r="D12" s="189"/>
      <c r="E12" s="189"/>
      <c r="F12" s="189"/>
      <c r="G12" s="189"/>
      <c r="H12" s="189"/>
    </row>
    <row r="13" spans="1:12" x14ac:dyDescent="0.35">
      <c r="A13" s="191" t="s">
        <v>32</v>
      </c>
      <c r="B13" s="192" t="s">
        <v>102</v>
      </c>
      <c r="C13" s="192"/>
      <c r="D13" s="192"/>
      <c r="E13" s="192"/>
      <c r="F13" s="192"/>
      <c r="G13" s="192"/>
      <c r="H13" s="192"/>
    </row>
    <row r="14" spans="1:12" x14ac:dyDescent="0.35">
      <c r="A14" s="191"/>
      <c r="B14" s="192" t="s">
        <v>103</v>
      </c>
      <c r="C14" s="192"/>
      <c r="D14" s="192"/>
      <c r="E14" s="192"/>
      <c r="F14" s="192"/>
      <c r="G14" s="192"/>
      <c r="H14" s="192"/>
    </row>
    <row r="15" spans="1:12" x14ac:dyDescent="0.35">
      <c r="A15" s="188" t="s">
        <v>33</v>
      </c>
      <c r="B15" s="189" t="s">
        <v>104</v>
      </c>
      <c r="C15" s="189"/>
      <c r="D15" s="189"/>
      <c r="E15" s="189"/>
      <c r="F15" s="189"/>
      <c r="G15" s="189"/>
      <c r="H15" s="189"/>
    </row>
    <row r="16" spans="1:12" x14ac:dyDescent="0.35">
      <c r="A16" s="188"/>
      <c r="B16" s="189" t="s">
        <v>105</v>
      </c>
      <c r="C16" s="189"/>
      <c r="D16" s="189"/>
      <c r="E16" s="189"/>
      <c r="F16" s="189"/>
      <c r="G16" s="189"/>
      <c r="H16" s="189"/>
    </row>
    <row r="17" spans="1:9" x14ac:dyDescent="0.3">
      <c r="A17" s="43" t="s">
        <v>100</v>
      </c>
      <c r="B17" s="19"/>
    </row>
    <row r="19" spans="1:9" ht="15" thickBot="1" x14ac:dyDescent="0.4"/>
    <row r="20" spans="1:9" ht="15" thickBot="1" x14ac:dyDescent="0.4">
      <c r="A20" s="58" t="s">
        <v>106</v>
      </c>
      <c r="B20" s="59" t="s">
        <v>107</v>
      </c>
      <c r="C20" s="60" t="s">
        <v>108</v>
      </c>
      <c r="D20" s="60" t="s">
        <v>109</v>
      </c>
      <c r="E20" s="60" t="s">
        <v>110</v>
      </c>
      <c r="F20" s="60" t="s">
        <v>111</v>
      </c>
      <c r="G20" s="60" t="s">
        <v>112</v>
      </c>
      <c r="H20" s="60" t="s">
        <v>113</v>
      </c>
      <c r="I20" s="61" t="s">
        <v>114</v>
      </c>
    </row>
    <row r="21" spans="1:9" x14ac:dyDescent="0.35">
      <c r="A21" s="54">
        <v>0</v>
      </c>
      <c r="B21" s="55">
        <v>4.1666666666666664E-2</v>
      </c>
      <c r="C21" s="56" t="s">
        <v>33</v>
      </c>
      <c r="D21" s="56" t="s">
        <v>33</v>
      </c>
      <c r="E21" s="56" t="s">
        <v>33</v>
      </c>
      <c r="F21" s="56" t="s">
        <v>33</v>
      </c>
      <c r="G21" s="56" t="s">
        <v>33</v>
      </c>
      <c r="H21" s="56" t="s">
        <v>33</v>
      </c>
      <c r="I21" s="57" t="s">
        <v>33</v>
      </c>
    </row>
    <row r="22" spans="1:9" x14ac:dyDescent="0.35">
      <c r="A22" s="48">
        <v>4.1666666666666664E-2</v>
      </c>
      <c r="B22" s="44">
        <v>8.3333333333333329E-2</v>
      </c>
      <c r="C22" s="45" t="s">
        <v>33</v>
      </c>
      <c r="D22" s="45" t="s">
        <v>33</v>
      </c>
      <c r="E22" s="45" t="s">
        <v>33</v>
      </c>
      <c r="F22" s="45" t="s">
        <v>33</v>
      </c>
      <c r="G22" s="45" t="s">
        <v>33</v>
      </c>
      <c r="H22" s="45" t="s">
        <v>33</v>
      </c>
      <c r="I22" s="49" t="s">
        <v>33</v>
      </c>
    </row>
    <row r="23" spans="1:9" x14ac:dyDescent="0.35">
      <c r="A23" s="48">
        <v>8.3333333333333329E-2</v>
      </c>
      <c r="B23" s="44">
        <v>0.125</v>
      </c>
      <c r="C23" s="45" t="s">
        <v>33</v>
      </c>
      <c r="D23" s="45" t="s">
        <v>33</v>
      </c>
      <c r="E23" s="45" t="s">
        <v>33</v>
      </c>
      <c r="F23" s="45" t="s">
        <v>33</v>
      </c>
      <c r="G23" s="45" t="s">
        <v>33</v>
      </c>
      <c r="H23" s="45" t="s">
        <v>33</v>
      </c>
      <c r="I23" s="49" t="s">
        <v>33</v>
      </c>
    </row>
    <row r="24" spans="1:9" x14ac:dyDescent="0.35">
      <c r="A24" s="48">
        <v>0.125</v>
      </c>
      <c r="B24" s="44">
        <v>0.16666666666666666</v>
      </c>
      <c r="C24" s="45" t="s">
        <v>33</v>
      </c>
      <c r="D24" s="45" t="s">
        <v>33</v>
      </c>
      <c r="E24" s="45" t="s">
        <v>33</v>
      </c>
      <c r="F24" s="45" t="s">
        <v>33</v>
      </c>
      <c r="G24" s="45" t="s">
        <v>33</v>
      </c>
      <c r="H24" s="45" t="s">
        <v>33</v>
      </c>
      <c r="I24" s="49" t="s">
        <v>33</v>
      </c>
    </row>
    <row r="25" spans="1:9" x14ac:dyDescent="0.35">
      <c r="A25" s="48">
        <v>0.16666666666666666</v>
      </c>
      <c r="B25" s="44">
        <v>0.20833333333333331</v>
      </c>
      <c r="C25" s="45" t="s">
        <v>33</v>
      </c>
      <c r="D25" s="45" t="s">
        <v>33</v>
      </c>
      <c r="E25" s="45" t="s">
        <v>33</v>
      </c>
      <c r="F25" s="45" t="s">
        <v>33</v>
      </c>
      <c r="G25" s="45" t="s">
        <v>33</v>
      </c>
      <c r="H25" s="45" t="s">
        <v>33</v>
      </c>
      <c r="I25" s="49" t="s">
        <v>33</v>
      </c>
    </row>
    <row r="26" spans="1:9" x14ac:dyDescent="0.35">
      <c r="A26" s="48">
        <v>0.20833333333333331</v>
      </c>
      <c r="B26" s="44">
        <v>0.24999999999999997</v>
      </c>
      <c r="C26" s="45" t="s">
        <v>33</v>
      </c>
      <c r="D26" s="45" t="s">
        <v>33</v>
      </c>
      <c r="E26" s="45" t="s">
        <v>33</v>
      </c>
      <c r="F26" s="45" t="s">
        <v>33</v>
      </c>
      <c r="G26" s="45" t="s">
        <v>33</v>
      </c>
      <c r="H26" s="45" t="s">
        <v>33</v>
      </c>
      <c r="I26" s="49" t="s">
        <v>33</v>
      </c>
    </row>
    <row r="27" spans="1:9" x14ac:dyDescent="0.35">
      <c r="A27" s="48">
        <v>0.24999999999999997</v>
      </c>
      <c r="B27" s="44">
        <v>0.29166666666666663</v>
      </c>
      <c r="C27" s="45" t="s">
        <v>33</v>
      </c>
      <c r="D27" s="45" t="s">
        <v>33</v>
      </c>
      <c r="E27" s="45" t="s">
        <v>33</v>
      </c>
      <c r="F27" s="45" t="s">
        <v>33</v>
      </c>
      <c r="G27" s="45" t="s">
        <v>33</v>
      </c>
      <c r="H27" s="45" t="s">
        <v>33</v>
      </c>
      <c r="I27" s="49" t="s">
        <v>33</v>
      </c>
    </row>
    <row r="28" spans="1:9" x14ac:dyDescent="0.35">
      <c r="A28" s="48">
        <v>0.29166666666666663</v>
      </c>
      <c r="B28" s="44">
        <v>0.33333333333333331</v>
      </c>
      <c r="C28" s="46" t="s">
        <v>32</v>
      </c>
      <c r="D28" s="46" t="s">
        <v>32</v>
      </c>
      <c r="E28" s="46" t="s">
        <v>32</v>
      </c>
      <c r="F28" s="46" t="s">
        <v>32</v>
      </c>
      <c r="G28" s="46" t="s">
        <v>32</v>
      </c>
      <c r="H28" s="46" t="s">
        <v>32</v>
      </c>
      <c r="I28" s="49" t="s">
        <v>33</v>
      </c>
    </row>
    <row r="29" spans="1:9" x14ac:dyDescent="0.35">
      <c r="A29" s="48">
        <v>0.33333333333333331</v>
      </c>
      <c r="B29" s="44">
        <v>0.375</v>
      </c>
      <c r="C29" s="47" t="s">
        <v>31</v>
      </c>
      <c r="D29" s="47" t="s">
        <v>31</v>
      </c>
      <c r="E29" s="47" t="s">
        <v>31</v>
      </c>
      <c r="F29" s="47" t="s">
        <v>31</v>
      </c>
      <c r="G29" s="47" t="s">
        <v>31</v>
      </c>
      <c r="H29" s="46" t="s">
        <v>32</v>
      </c>
      <c r="I29" s="49" t="s">
        <v>33</v>
      </c>
    </row>
    <row r="30" spans="1:9" x14ac:dyDescent="0.35">
      <c r="A30" s="48">
        <v>0.375</v>
      </c>
      <c r="B30" s="44">
        <v>0.41666666666666669</v>
      </c>
      <c r="C30" s="47" t="s">
        <v>31</v>
      </c>
      <c r="D30" s="47" t="s">
        <v>31</v>
      </c>
      <c r="E30" s="47" t="s">
        <v>31</v>
      </c>
      <c r="F30" s="47" t="s">
        <v>31</v>
      </c>
      <c r="G30" s="47" t="s">
        <v>31</v>
      </c>
      <c r="H30" s="46" t="s">
        <v>32</v>
      </c>
      <c r="I30" s="49" t="s">
        <v>33</v>
      </c>
    </row>
    <row r="31" spans="1:9" x14ac:dyDescent="0.35">
      <c r="A31" s="48">
        <v>0.41666666666666669</v>
      </c>
      <c r="B31" s="44">
        <v>0.45833333333333337</v>
      </c>
      <c r="C31" s="47" t="s">
        <v>31</v>
      </c>
      <c r="D31" s="47" t="s">
        <v>31</v>
      </c>
      <c r="E31" s="47" t="s">
        <v>31</v>
      </c>
      <c r="F31" s="47" t="s">
        <v>31</v>
      </c>
      <c r="G31" s="47" t="s">
        <v>31</v>
      </c>
      <c r="H31" s="46" t="s">
        <v>32</v>
      </c>
      <c r="I31" s="49" t="s">
        <v>33</v>
      </c>
    </row>
    <row r="32" spans="1:9" x14ac:dyDescent="0.35">
      <c r="A32" s="48">
        <v>0.45833333333333337</v>
      </c>
      <c r="B32" s="44">
        <v>0.5</v>
      </c>
      <c r="C32" s="47" t="s">
        <v>31</v>
      </c>
      <c r="D32" s="47" t="s">
        <v>31</v>
      </c>
      <c r="E32" s="47" t="s">
        <v>31</v>
      </c>
      <c r="F32" s="47" t="s">
        <v>31</v>
      </c>
      <c r="G32" s="47" t="s">
        <v>31</v>
      </c>
      <c r="H32" s="46" t="s">
        <v>32</v>
      </c>
      <c r="I32" s="49" t="s">
        <v>33</v>
      </c>
    </row>
    <row r="33" spans="1:9" x14ac:dyDescent="0.35">
      <c r="A33" s="48">
        <v>0.5</v>
      </c>
      <c r="B33" s="44">
        <v>0.54166666666666663</v>
      </c>
      <c r="C33" s="47" t="s">
        <v>31</v>
      </c>
      <c r="D33" s="47" t="s">
        <v>31</v>
      </c>
      <c r="E33" s="47" t="s">
        <v>31</v>
      </c>
      <c r="F33" s="47" t="s">
        <v>31</v>
      </c>
      <c r="G33" s="47" t="s">
        <v>31</v>
      </c>
      <c r="H33" s="46" t="s">
        <v>32</v>
      </c>
      <c r="I33" s="49" t="s">
        <v>33</v>
      </c>
    </row>
    <row r="34" spans="1:9" x14ac:dyDescent="0.35">
      <c r="A34" s="48">
        <v>0.54166666666666663</v>
      </c>
      <c r="B34" s="44">
        <v>0.58333333333333326</v>
      </c>
      <c r="C34" s="47" t="s">
        <v>31</v>
      </c>
      <c r="D34" s="47" t="s">
        <v>31</v>
      </c>
      <c r="E34" s="47" t="s">
        <v>31</v>
      </c>
      <c r="F34" s="47" t="s">
        <v>31</v>
      </c>
      <c r="G34" s="47" t="s">
        <v>31</v>
      </c>
      <c r="H34" s="46" t="s">
        <v>32</v>
      </c>
      <c r="I34" s="49" t="s">
        <v>33</v>
      </c>
    </row>
    <row r="35" spans="1:9" x14ac:dyDescent="0.35">
      <c r="A35" s="48">
        <v>0.58333333333333326</v>
      </c>
      <c r="B35" s="44">
        <v>0.62499999999999989</v>
      </c>
      <c r="C35" s="47" t="s">
        <v>31</v>
      </c>
      <c r="D35" s="47" t="s">
        <v>31</v>
      </c>
      <c r="E35" s="47" t="s">
        <v>31</v>
      </c>
      <c r="F35" s="47" t="s">
        <v>31</v>
      </c>
      <c r="G35" s="47" t="s">
        <v>31</v>
      </c>
      <c r="H35" s="46" t="s">
        <v>32</v>
      </c>
      <c r="I35" s="49" t="s">
        <v>33</v>
      </c>
    </row>
    <row r="36" spans="1:9" x14ac:dyDescent="0.35">
      <c r="A36" s="48">
        <v>0.62499999999999989</v>
      </c>
      <c r="B36" s="44">
        <v>0.66666666666666652</v>
      </c>
      <c r="C36" s="47" t="s">
        <v>31</v>
      </c>
      <c r="D36" s="47" t="s">
        <v>31</v>
      </c>
      <c r="E36" s="47" t="s">
        <v>31</v>
      </c>
      <c r="F36" s="47" t="s">
        <v>31</v>
      </c>
      <c r="G36" s="47" t="s">
        <v>31</v>
      </c>
      <c r="H36" s="46" t="s">
        <v>32</v>
      </c>
      <c r="I36" s="49" t="s">
        <v>33</v>
      </c>
    </row>
    <row r="37" spans="1:9" x14ac:dyDescent="0.35">
      <c r="A37" s="48">
        <v>0.66666666666666652</v>
      </c>
      <c r="B37" s="44">
        <v>0.70833333333333315</v>
      </c>
      <c r="C37" s="47" t="s">
        <v>31</v>
      </c>
      <c r="D37" s="47" t="s">
        <v>31</v>
      </c>
      <c r="E37" s="47" t="s">
        <v>31</v>
      </c>
      <c r="F37" s="47" t="s">
        <v>31</v>
      </c>
      <c r="G37" s="47" t="s">
        <v>31</v>
      </c>
      <c r="H37" s="46" t="s">
        <v>32</v>
      </c>
      <c r="I37" s="49" t="s">
        <v>33</v>
      </c>
    </row>
    <row r="38" spans="1:9" x14ac:dyDescent="0.35">
      <c r="A38" s="48">
        <v>0.70833333333333315</v>
      </c>
      <c r="B38" s="44">
        <v>0.74999999999999978</v>
      </c>
      <c r="C38" s="47" t="s">
        <v>31</v>
      </c>
      <c r="D38" s="47" t="s">
        <v>31</v>
      </c>
      <c r="E38" s="47" t="s">
        <v>31</v>
      </c>
      <c r="F38" s="47" t="s">
        <v>31</v>
      </c>
      <c r="G38" s="47" t="s">
        <v>31</v>
      </c>
      <c r="H38" s="46" t="s">
        <v>32</v>
      </c>
      <c r="I38" s="49" t="s">
        <v>33</v>
      </c>
    </row>
    <row r="39" spans="1:9" x14ac:dyDescent="0.35">
      <c r="A39" s="48">
        <v>0.74999999999999978</v>
      </c>
      <c r="B39" s="44">
        <v>0.79166666666666641</v>
      </c>
      <c r="C39" s="47" t="s">
        <v>31</v>
      </c>
      <c r="D39" s="47" t="s">
        <v>31</v>
      </c>
      <c r="E39" s="47" t="s">
        <v>31</v>
      </c>
      <c r="F39" s="47" t="s">
        <v>31</v>
      </c>
      <c r="G39" s="47" t="s">
        <v>31</v>
      </c>
      <c r="H39" s="46" t="s">
        <v>32</v>
      </c>
      <c r="I39" s="49" t="s">
        <v>33</v>
      </c>
    </row>
    <row r="40" spans="1:9" x14ac:dyDescent="0.35">
      <c r="A40" s="48">
        <v>0.79166666666666641</v>
      </c>
      <c r="B40" s="44">
        <v>0.83333333333333304</v>
      </c>
      <c r="C40" s="46" t="s">
        <v>32</v>
      </c>
      <c r="D40" s="46" t="s">
        <v>32</v>
      </c>
      <c r="E40" s="46" t="s">
        <v>32</v>
      </c>
      <c r="F40" s="46" t="s">
        <v>32</v>
      </c>
      <c r="G40" s="46" t="s">
        <v>32</v>
      </c>
      <c r="H40" s="46" t="s">
        <v>32</v>
      </c>
      <c r="I40" s="49" t="s">
        <v>33</v>
      </c>
    </row>
    <row r="41" spans="1:9" x14ac:dyDescent="0.35">
      <c r="A41" s="48">
        <v>0.83333333333333304</v>
      </c>
      <c r="B41" s="44">
        <v>0.87499999999999967</v>
      </c>
      <c r="C41" s="46" t="s">
        <v>32</v>
      </c>
      <c r="D41" s="46" t="s">
        <v>32</v>
      </c>
      <c r="E41" s="46" t="s">
        <v>32</v>
      </c>
      <c r="F41" s="46" t="s">
        <v>32</v>
      </c>
      <c r="G41" s="46" t="s">
        <v>32</v>
      </c>
      <c r="H41" s="46" t="s">
        <v>32</v>
      </c>
      <c r="I41" s="49" t="s">
        <v>33</v>
      </c>
    </row>
    <row r="42" spans="1:9" x14ac:dyDescent="0.35">
      <c r="A42" s="48">
        <v>0.87499999999999967</v>
      </c>
      <c r="B42" s="44">
        <v>0.9166666666666663</v>
      </c>
      <c r="C42" s="46" t="s">
        <v>32</v>
      </c>
      <c r="D42" s="46" t="s">
        <v>32</v>
      </c>
      <c r="E42" s="46" t="s">
        <v>32</v>
      </c>
      <c r="F42" s="46" t="s">
        <v>32</v>
      </c>
      <c r="G42" s="46" t="s">
        <v>32</v>
      </c>
      <c r="H42" s="46" t="s">
        <v>32</v>
      </c>
      <c r="I42" s="49" t="s">
        <v>33</v>
      </c>
    </row>
    <row r="43" spans="1:9" x14ac:dyDescent="0.35">
      <c r="A43" s="48">
        <v>0.9166666666666663</v>
      </c>
      <c r="B43" s="44">
        <v>0.95833333333333293</v>
      </c>
      <c r="C43" s="46" t="s">
        <v>32</v>
      </c>
      <c r="D43" s="46" t="s">
        <v>32</v>
      </c>
      <c r="E43" s="46" t="s">
        <v>32</v>
      </c>
      <c r="F43" s="46" t="s">
        <v>32</v>
      </c>
      <c r="G43" s="46" t="s">
        <v>32</v>
      </c>
      <c r="H43" s="46" t="s">
        <v>32</v>
      </c>
      <c r="I43" s="49" t="s">
        <v>33</v>
      </c>
    </row>
    <row r="44" spans="1:9" ht="15" thickBot="1" x14ac:dyDescent="0.4">
      <c r="A44" s="50">
        <v>0.95833333333333293</v>
      </c>
      <c r="B44" s="51">
        <v>0.99999999999999956</v>
      </c>
      <c r="C44" s="52" t="s">
        <v>33</v>
      </c>
      <c r="D44" s="52" t="s">
        <v>33</v>
      </c>
      <c r="E44" s="52" t="s">
        <v>33</v>
      </c>
      <c r="F44" s="52" t="s">
        <v>33</v>
      </c>
      <c r="G44" s="52" t="s">
        <v>33</v>
      </c>
      <c r="H44" s="52" t="s">
        <v>33</v>
      </c>
      <c r="I44" s="53" t="s">
        <v>33</v>
      </c>
    </row>
    <row r="60" ht="15.5" customHeight="1" x14ac:dyDescent="0.35"/>
    <row r="61" ht="15.5" customHeight="1" x14ac:dyDescent="0.35"/>
    <row r="62" ht="15.5" customHeight="1" x14ac:dyDescent="0.35"/>
    <row r="63" ht="15.5" customHeight="1" x14ac:dyDescent="0.35"/>
    <row r="64" ht="15.5" customHeight="1" x14ac:dyDescent="0.35"/>
    <row r="65" ht="15.5" customHeight="1" x14ac:dyDescent="0.35"/>
    <row r="66" ht="15.5" customHeight="1" x14ac:dyDescent="0.35"/>
    <row r="67" ht="15.5" customHeight="1" x14ac:dyDescent="0.35"/>
  </sheetData>
  <mergeCells count="11">
    <mergeCell ref="A15:A16"/>
    <mergeCell ref="B15:H15"/>
    <mergeCell ref="B16:H16"/>
    <mergeCell ref="J1:K1"/>
    <mergeCell ref="A7:K7"/>
    <mergeCell ref="A9:K9"/>
    <mergeCell ref="A11:H11"/>
    <mergeCell ref="B12:H12"/>
    <mergeCell ref="A13:A14"/>
    <mergeCell ref="B13:H13"/>
    <mergeCell ref="B14:H14"/>
  </mergeCells>
  <hyperlinks>
    <hyperlink ref="J1:K1" location="SOMMARIO!A1" display="torna al SOMMARIO"/>
  </hyperlink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3"/>
  <sheetViews>
    <sheetView showGridLines="0" tabSelected="1" topLeftCell="A14" zoomScale="85" zoomScaleNormal="85" workbookViewId="0">
      <selection activeCell="Q32" sqref="Q32"/>
    </sheetView>
  </sheetViews>
  <sheetFormatPr defaultColWidth="8.90625" defaultRowHeight="14.5" x14ac:dyDescent="0.35"/>
  <cols>
    <col min="1" max="1" width="3.08984375" style="16" customWidth="1"/>
    <col min="2" max="2" width="20.90625" style="16" customWidth="1"/>
    <col min="3" max="3" width="15.36328125" style="16" customWidth="1"/>
    <col min="4" max="4" width="2.36328125" style="16" customWidth="1"/>
    <col min="5" max="5" width="11.1796875" style="16" customWidth="1"/>
    <col min="6" max="9" width="10.453125" style="16" customWidth="1"/>
    <col min="10" max="10" width="11.08984375" style="16" bestFit="1" customWidth="1"/>
    <col min="11" max="18" width="10.453125" style="16" customWidth="1"/>
    <col min="19" max="23" width="12.453125" style="16" customWidth="1"/>
    <col min="24" max="25" width="10.54296875" style="16" customWidth="1"/>
    <col min="26" max="26" width="2.36328125" style="16" customWidth="1"/>
    <col min="27" max="28" width="10.54296875" style="16" customWidth="1"/>
    <col min="29" max="29" width="2.36328125" style="16" customWidth="1"/>
    <col min="30" max="31" width="10.54296875" style="16" customWidth="1"/>
    <col min="32" max="32" width="2.36328125" style="16" customWidth="1"/>
    <col min="33" max="16384" width="8.90625" style="16"/>
  </cols>
  <sheetData>
    <row r="1" spans="1:24" ht="17" customHeight="1" thickBot="1" x14ac:dyDescent="0.4">
      <c r="A1" s="96"/>
      <c r="B1" s="97"/>
      <c r="C1" s="98"/>
      <c r="D1" s="102"/>
      <c r="E1" s="103"/>
      <c r="F1" s="27"/>
      <c r="Q1" s="158" t="s">
        <v>22</v>
      </c>
      <c r="R1" s="159"/>
    </row>
    <row r="2" spans="1:24" ht="17" customHeight="1" thickBot="1" x14ac:dyDescent="0.4">
      <c r="A2" s="99"/>
      <c r="B2" s="100"/>
      <c r="C2" s="101"/>
      <c r="D2" s="104"/>
      <c r="E2" s="103"/>
      <c r="F2" s="27"/>
    </row>
    <row r="3" spans="1:24" ht="4.25" customHeight="1" thickBot="1" x14ac:dyDescent="0.4">
      <c r="A3" s="83"/>
      <c r="B3" s="84"/>
      <c r="C3" s="84"/>
      <c r="D3" s="105"/>
      <c r="E3" s="103"/>
      <c r="F3" s="27"/>
    </row>
    <row r="4" spans="1:24" ht="21" x14ac:dyDescent="0.35">
      <c r="A4" s="62" t="s">
        <v>176</v>
      </c>
      <c r="B4" s="62"/>
      <c r="D4" s="27"/>
      <c r="E4" s="27"/>
      <c r="F4" s="27"/>
    </row>
    <row r="5" spans="1:24" x14ac:dyDescent="0.35">
      <c r="A5" s="17" t="s">
        <v>7</v>
      </c>
      <c r="B5" s="17"/>
    </row>
    <row r="6" spans="1:24" ht="6" customHeight="1" x14ac:dyDescent="0.35"/>
    <row r="7" spans="1:24" ht="23" customHeight="1" x14ac:dyDescent="0.35">
      <c r="A7" s="196" t="s">
        <v>177</v>
      </c>
      <c r="B7" s="196"/>
      <c r="C7" s="196"/>
      <c r="D7" s="196"/>
      <c r="E7" s="196"/>
      <c r="F7" s="196"/>
      <c r="G7" s="196"/>
      <c r="H7" s="196"/>
      <c r="I7" s="196"/>
      <c r="J7" s="196"/>
      <c r="K7" s="196"/>
      <c r="L7" s="196"/>
      <c r="M7" s="196"/>
      <c r="N7" s="196"/>
      <c r="O7" s="196"/>
      <c r="P7" s="196"/>
      <c r="Q7" s="196"/>
      <c r="R7" s="197"/>
      <c r="S7" s="18"/>
    </row>
    <row r="8" spans="1:24" ht="8.4" customHeight="1" x14ac:dyDescent="0.35"/>
    <row r="9" spans="1:24" ht="23" customHeight="1" x14ac:dyDescent="0.35">
      <c r="A9" s="196" t="str">
        <f>+SOMMARIO!A10</f>
        <v xml:space="preserve">Lotto 1: Valle d’Aosta, Piemonte </v>
      </c>
      <c r="B9" s="196"/>
      <c r="C9" s="196"/>
      <c r="D9" s="196"/>
      <c r="E9" s="196"/>
      <c r="F9" s="196"/>
      <c r="G9" s="196"/>
      <c r="H9" s="196"/>
      <c r="I9" s="196"/>
      <c r="J9" s="196"/>
      <c r="K9" s="196"/>
      <c r="L9" s="196"/>
      <c r="M9" s="196"/>
      <c r="N9" s="196"/>
      <c r="O9" s="196"/>
      <c r="P9" s="196"/>
      <c r="Q9" s="196"/>
      <c r="R9" s="197"/>
      <c r="S9" s="18"/>
    </row>
    <row r="10" spans="1:24" s="27" customFormat="1" ht="9.65" customHeight="1" x14ac:dyDescent="0.35">
      <c r="B10" s="81"/>
      <c r="C10" s="81"/>
      <c r="D10" s="81"/>
      <c r="E10" s="81"/>
      <c r="F10" s="81"/>
      <c r="G10" s="81"/>
      <c r="H10" s="81"/>
      <c r="I10" s="81"/>
      <c r="J10" s="81"/>
      <c r="K10" s="81"/>
      <c r="L10" s="81"/>
      <c r="M10" s="81"/>
      <c r="N10" s="81"/>
      <c r="O10" s="81"/>
      <c r="P10" s="81"/>
      <c r="Q10" s="81"/>
      <c r="R10" s="81"/>
      <c r="S10" s="82"/>
    </row>
    <row r="11" spans="1:24" s="27" customFormat="1" ht="15.5" x14ac:dyDescent="0.35">
      <c r="A11" s="193" t="s">
        <v>116</v>
      </c>
      <c r="B11" s="193"/>
      <c r="C11" s="194" t="s">
        <v>138</v>
      </c>
      <c r="D11" s="195"/>
      <c r="E11" s="93"/>
      <c r="H11" s="81"/>
      <c r="I11" s="81"/>
      <c r="J11" s="81"/>
      <c r="K11" s="81"/>
      <c r="L11" s="81"/>
      <c r="M11" s="81"/>
      <c r="N11" s="81"/>
      <c r="O11" s="81"/>
      <c r="P11" s="81"/>
      <c r="Q11" s="81"/>
      <c r="R11" s="82"/>
    </row>
    <row r="12" spans="1:24" s="27" customFormat="1" ht="15.5" x14ac:dyDescent="0.35">
      <c r="A12" s="193" t="s">
        <v>3</v>
      </c>
      <c r="B12" s="193"/>
      <c r="C12" s="194" t="s">
        <v>115</v>
      </c>
      <c r="D12" s="195"/>
      <c r="E12" s="93"/>
      <c r="F12" s="81"/>
      <c r="G12" s="81"/>
      <c r="H12" s="81"/>
      <c r="I12" s="81"/>
      <c r="J12" s="81"/>
      <c r="K12" s="81"/>
      <c r="L12" s="81"/>
      <c r="M12" s="81"/>
      <c r="N12" s="81"/>
      <c r="O12" s="81"/>
      <c r="P12" s="81"/>
      <c r="Q12" s="81"/>
      <c r="R12" s="82"/>
    </row>
    <row r="13" spans="1:24" s="27" customFormat="1" ht="16" thickBot="1" x14ac:dyDescent="0.4">
      <c r="C13" s="81"/>
      <c r="D13" s="93"/>
      <c r="E13" s="93"/>
      <c r="F13" s="81"/>
      <c r="G13" s="81"/>
      <c r="H13" s="81"/>
      <c r="I13" s="81"/>
      <c r="J13" s="81"/>
      <c r="K13" s="81"/>
      <c r="L13" s="81"/>
      <c r="M13" s="81"/>
      <c r="N13" s="81"/>
      <c r="O13" s="81"/>
      <c r="P13" s="81"/>
      <c r="Q13" s="81"/>
      <c r="R13" s="82"/>
    </row>
    <row r="14" spans="1:24" s="27" customFormat="1" ht="19" thickBot="1" x14ac:dyDescent="0.4">
      <c r="A14" s="204" t="s">
        <v>125</v>
      </c>
      <c r="B14" s="205"/>
      <c r="C14" s="206"/>
      <c r="D14" s="81"/>
      <c r="E14" s="81"/>
      <c r="F14" s="81"/>
      <c r="G14" s="82"/>
      <c r="M14" s="128">
        <v>44044</v>
      </c>
      <c r="N14" s="128">
        <v>44075</v>
      </c>
      <c r="O14" s="128">
        <v>44105</v>
      </c>
      <c r="P14" s="128">
        <v>44136</v>
      </c>
      <c r="Q14" s="128">
        <v>44166</v>
      </c>
      <c r="R14" s="128">
        <v>44197</v>
      </c>
      <c r="S14" s="128">
        <v>44228</v>
      </c>
      <c r="T14" s="128">
        <v>44256</v>
      </c>
      <c r="U14" s="128">
        <v>44287</v>
      </c>
      <c r="V14" s="128">
        <v>44317</v>
      </c>
      <c r="W14" s="128">
        <v>44348</v>
      </c>
      <c r="X14" s="128">
        <v>44378</v>
      </c>
    </row>
    <row r="15" spans="1:24" s="27" customFormat="1" ht="15.5" x14ac:dyDescent="0.35">
      <c r="A15" s="207" t="s">
        <v>117</v>
      </c>
      <c r="B15" s="208"/>
      <c r="C15" s="208"/>
      <c r="D15" s="81"/>
      <c r="E15" s="112">
        <v>43829</v>
      </c>
      <c r="F15" s="112">
        <v>43861</v>
      </c>
      <c r="G15" s="112">
        <v>43890</v>
      </c>
      <c r="H15" s="112">
        <v>43921</v>
      </c>
      <c r="I15" s="112">
        <v>43951</v>
      </c>
      <c r="J15" s="112">
        <v>43982</v>
      </c>
      <c r="K15" s="112">
        <v>44012</v>
      </c>
      <c r="L15" s="112">
        <v>44043</v>
      </c>
      <c r="M15" s="112">
        <v>44074</v>
      </c>
      <c r="N15" s="112">
        <v>44104</v>
      </c>
      <c r="O15" s="112">
        <v>44135</v>
      </c>
      <c r="P15" s="112">
        <v>44165</v>
      </c>
    </row>
    <row r="16" spans="1:24" s="27" customFormat="1" ht="15.5" x14ac:dyDescent="0.35">
      <c r="A16" s="198" t="s">
        <v>118</v>
      </c>
      <c r="B16" s="199"/>
      <c r="C16" s="199"/>
      <c r="D16" s="81"/>
      <c r="E16" s="113" t="s">
        <v>175</v>
      </c>
      <c r="F16" s="113" t="s">
        <v>191</v>
      </c>
      <c r="G16" s="113" t="s">
        <v>192</v>
      </c>
      <c r="H16" s="113" t="s">
        <v>193</v>
      </c>
      <c r="I16" s="113" t="s">
        <v>202</v>
      </c>
      <c r="J16" s="113" t="s">
        <v>205</v>
      </c>
      <c r="K16" s="113" t="s">
        <v>208</v>
      </c>
      <c r="L16" s="113" t="s">
        <v>210</v>
      </c>
      <c r="M16" s="113" t="s">
        <v>212</v>
      </c>
      <c r="N16" s="113" t="s">
        <v>214</v>
      </c>
      <c r="O16" s="113" t="s">
        <v>216</v>
      </c>
      <c r="P16" s="113" t="s">
        <v>218</v>
      </c>
    </row>
    <row r="17" spans="1:26" s="27" customFormat="1" ht="15.5" x14ac:dyDescent="0.35">
      <c r="A17" s="200"/>
      <c r="B17" s="201"/>
      <c r="C17" s="201"/>
      <c r="D17" s="81"/>
      <c r="E17" s="113" t="s">
        <v>198</v>
      </c>
      <c r="F17" s="113" t="s">
        <v>199</v>
      </c>
      <c r="G17" s="113" t="s">
        <v>200</v>
      </c>
      <c r="H17" s="113" t="s">
        <v>201</v>
      </c>
      <c r="I17" s="113" t="s">
        <v>203</v>
      </c>
      <c r="J17" s="113" t="s">
        <v>206</v>
      </c>
      <c r="K17" s="113" t="s">
        <v>194</v>
      </c>
      <c r="L17" s="113" t="s">
        <v>195</v>
      </c>
      <c r="M17" s="113" t="s">
        <v>196</v>
      </c>
      <c r="N17" s="113" t="s">
        <v>197</v>
      </c>
      <c r="O17" s="113" t="s">
        <v>204</v>
      </c>
      <c r="P17" s="113" t="s">
        <v>207</v>
      </c>
    </row>
    <row r="18" spans="1:26" s="27" customFormat="1" ht="15.5" x14ac:dyDescent="0.3">
      <c r="A18" s="86"/>
      <c r="B18" s="87" t="s">
        <v>119</v>
      </c>
      <c r="C18" s="88" t="s">
        <v>182</v>
      </c>
      <c r="D18" s="81"/>
      <c r="E18" s="114" t="s">
        <v>123</v>
      </c>
      <c r="F18" s="114" t="s">
        <v>123</v>
      </c>
      <c r="G18" s="114" t="s">
        <v>123</v>
      </c>
      <c r="H18" s="114" t="s">
        <v>123</v>
      </c>
      <c r="I18" s="114" t="s">
        <v>123</v>
      </c>
      <c r="J18" s="114" t="s">
        <v>123</v>
      </c>
      <c r="K18" s="114" t="s">
        <v>123</v>
      </c>
      <c r="L18" s="114" t="s">
        <v>123</v>
      </c>
      <c r="M18" s="114" t="s">
        <v>123</v>
      </c>
      <c r="N18" s="114" t="s">
        <v>123</v>
      </c>
      <c r="O18" s="114" t="s">
        <v>123</v>
      </c>
      <c r="P18" s="114" t="s">
        <v>123</v>
      </c>
    </row>
    <row r="19" spans="1:26" s="27" customFormat="1" ht="34.25" customHeight="1" x14ac:dyDescent="0.35">
      <c r="A19" s="91" t="s">
        <v>120</v>
      </c>
      <c r="B19" s="85" t="s">
        <v>121</v>
      </c>
      <c r="C19" s="122">
        <v>4.54</v>
      </c>
      <c r="D19" s="81"/>
      <c r="E19" s="115">
        <f>+$C19+'DELIVERY e PRODOTTO FISSO'!$K$26</f>
        <v>62.519999999999996</v>
      </c>
      <c r="F19" s="115">
        <f>+$C19+'DELIVERY e PRODOTTO FISSO'!$K$27</f>
        <v>60</v>
      </c>
      <c r="G19" s="115">
        <f>+$C19+'DELIVERY e PRODOTTO FISSO'!$K$28</f>
        <v>55.449999999999996</v>
      </c>
      <c r="H19" s="115">
        <f>+$C19+'DELIVERY e PRODOTTO FISSO'!$K$29</f>
        <v>54.85</v>
      </c>
      <c r="I19" s="115">
        <f>+$C19+'DELIVERY e PRODOTTO FISSO'!$K$30</f>
        <v>46.98</v>
      </c>
      <c r="J19" s="115">
        <f>+$C19+'DELIVERY e PRODOTTO FISSO'!$K$31</f>
        <v>50.173863636363635</v>
      </c>
      <c r="K19" s="115">
        <f>+$C19+'DELIVERY e PRODOTTO FISSO'!$K$32</f>
        <v>50.12</v>
      </c>
      <c r="L19" s="115">
        <f>+$C19+'DELIVERY e PRODOTTO FISSO'!$K$33</f>
        <v>51.36</v>
      </c>
      <c r="M19" s="115">
        <f>_xlfn.IFNA($C$19+VLOOKUP(M$14,'DELIVERY e PRODOTTO FISSO'!$I:$L,3,FALSE),"")</f>
        <v>50.68</v>
      </c>
      <c r="N19" s="115">
        <f>_xlfn.IFNA($C$19+VLOOKUP(N$14,'DELIVERY e PRODOTTO FISSO'!$I:$L,3,FALSE),"")</f>
        <v>53.8</v>
      </c>
      <c r="O19" s="115">
        <f>_xlfn.IFNA($C$19+VLOOKUP(O$14,'DELIVERY e PRODOTTO FISSO'!$I:$L,3,FALSE),"")</f>
        <v>54.07</v>
      </c>
      <c r="P19" s="115">
        <f>_xlfn.IFNA($C$19+VLOOKUP(P$14,'DELIVERY e PRODOTTO FISSO'!$I:$L,3,FALSE),"")</f>
        <v>51.83</v>
      </c>
      <c r="Q19" s="127" t="str">
        <f>_xlfn.IFNA($C$19+VLOOKUP(Q$14,'DELIVERY e PRODOTTO FISSO'!$I:$L,3,FALSE),"")</f>
        <v/>
      </c>
      <c r="R19" s="127" t="str">
        <f>_xlfn.IFNA($C$19+VLOOKUP(R$14,'DELIVERY e PRODOTTO FISSO'!$I:$L,3,FALSE),"")</f>
        <v/>
      </c>
      <c r="S19" s="127" t="str">
        <f>_xlfn.IFNA($C$19+VLOOKUP(S$14,'DELIVERY e PRODOTTO FISSO'!$I:$L,3,FALSE),"")</f>
        <v/>
      </c>
      <c r="T19" s="127" t="str">
        <f>_xlfn.IFNA($C$19+VLOOKUP(T$14,'DELIVERY e PRODOTTO FISSO'!$I:$L,3,FALSE),"")</f>
        <v/>
      </c>
      <c r="U19" s="127" t="str">
        <f>_xlfn.IFNA($C$19+VLOOKUP(U$14,'DELIVERY e PRODOTTO FISSO'!$I:$L,3,FALSE),"")</f>
        <v/>
      </c>
      <c r="V19" s="127" t="str">
        <f>_xlfn.IFNA($C$19+VLOOKUP(V$14,'DELIVERY e PRODOTTO FISSO'!$I:$L,3,FALSE),"")</f>
        <v/>
      </c>
      <c r="W19" s="127" t="str">
        <f>_xlfn.IFNA($C$19+VLOOKUP(W$14,'DELIVERY e PRODOTTO FISSO'!$I:$L,3,FALSE),"")</f>
        <v/>
      </c>
      <c r="X19" s="127" t="str">
        <f>_xlfn.IFNA($C$19+VLOOKUP(X$14,'DELIVERY e PRODOTTO FISSO'!$I:$L,3,FALSE),"")</f>
        <v/>
      </c>
      <c r="Y19" s="127" t="str">
        <f>_xlfn.IFNA($C$19+VLOOKUP(Y$14,'DELIVERY e PRODOTTO FISSO'!$I:$L,3,FALSE),"")</f>
        <v/>
      </c>
      <c r="Z19" s="127" t="str">
        <f>_xlfn.IFNA($C$19+VLOOKUP(Z$14,'DELIVERY e PRODOTTO FISSO'!$I:$L,3,FALSE),"")</f>
        <v/>
      </c>
    </row>
    <row r="20" spans="1:26" s="27" customFormat="1" ht="25.25" customHeight="1" x14ac:dyDescent="0.35">
      <c r="A20" s="202" t="s">
        <v>122</v>
      </c>
      <c r="B20" s="94" t="s">
        <v>31</v>
      </c>
      <c r="C20" s="123">
        <v>9.89</v>
      </c>
      <c r="D20" s="81"/>
      <c r="E20" s="116">
        <f>+$C20+'DELIVERY e PRODOTTO FISSO'!$K$26</f>
        <v>67.87</v>
      </c>
      <c r="F20" s="116">
        <f>+$C20+'DELIVERY e PRODOTTO FISSO'!$K$27</f>
        <v>65.349999999999994</v>
      </c>
      <c r="G20" s="116">
        <f>+$C20+'DELIVERY e PRODOTTO FISSO'!$K$28</f>
        <v>60.8</v>
      </c>
      <c r="H20" s="116">
        <f>+$C20+'DELIVERY e PRODOTTO FISSO'!$K$29</f>
        <v>60.2</v>
      </c>
      <c r="I20" s="116">
        <f>+$C20+'DELIVERY e PRODOTTO FISSO'!$K$30</f>
        <v>52.33</v>
      </c>
      <c r="J20" s="120">
        <f>+$C20+'DELIVERY e PRODOTTO FISSO'!$K$31</f>
        <v>55.523863636363636</v>
      </c>
      <c r="K20" s="120">
        <f>+$C20+'DELIVERY e PRODOTTO FISSO'!$K$32</f>
        <v>55.47</v>
      </c>
      <c r="L20" s="120">
        <f>+$C20+'DELIVERY e PRODOTTO FISSO'!$K$33</f>
        <v>56.71</v>
      </c>
      <c r="M20" s="120">
        <f>_xlfn.IFNA($C$20+VLOOKUP(M$14,'DELIVERY e PRODOTTO FISSO'!$I:$L,3,FALSE),"")</f>
        <v>56.03</v>
      </c>
      <c r="N20" s="120">
        <f>_xlfn.IFNA($C$20+VLOOKUP(N$14,'DELIVERY e PRODOTTO FISSO'!$I:$L,3,FALSE),"")</f>
        <v>59.15</v>
      </c>
      <c r="O20" s="120">
        <f>_xlfn.IFNA($C$20+VLOOKUP(O$14,'DELIVERY e PRODOTTO FISSO'!$I:$L,3,FALSE),"")</f>
        <v>59.42</v>
      </c>
      <c r="P20" s="120">
        <f>_xlfn.IFNA($C$20+VLOOKUP(P$14,'DELIVERY e PRODOTTO FISSO'!$I:$L,3,FALSE),"")</f>
        <v>57.18</v>
      </c>
      <c r="Q20" s="127" t="str">
        <f>_xlfn.IFNA($C$20+VLOOKUP(Q$14,'DELIVERY e PRODOTTO FISSO'!$I:$L,3,FALSE),"")</f>
        <v/>
      </c>
      <c r="R20" s="127" t="str">
        <f>_xlfn.IFNA($C$20+VLOOKUP(R$14,'DELIVERY e PRODOTTO FISSO'!$I:$L,3,FALSE),"")</f>
        <v/>
      </c>
      <c r="S20" s="127" t="str">
        <f>_xlfn.IFNA($C$20+VLOOKUP(S$14,'DELIVERY e PRODOTTO FISSO'!$I:$L,3,FALSE),"")</f>
        <v/>
      </c>
      <c r="T20" s="127" t="str">
        <f>_xlfn.IFNA($C$20+VLOOKUP(T$14,'DELIVERY e PRODOTTO FISSO'!$I:$L,3,FALSE),"")</f>
        <v/>
      </c>
      <c r="U20" s="127" t="str">
        <f>_xlfn.IFNA($C$20+VLOOKUP(U$14,'DELIVERY e PRODOTTO FISSO'!$I:$L,3,FALSE),"")</f>
        <v/>
      </c>
      <c r="V20" s="127" t="str">
        <f>_xlfn.IFNA($C$20+VLOOKUP(V$14,'DELIVERY e PRODOTTO FISSO'!$I:$L,3,FALSE),"")</f>
        <v/>
      </c>
      <c r="W20" s="127" t="str">
        <f>_xlfn.IFNA($C$20+VLOOKUP(W$14,'DELIVERY e PRODOTTO FISSO'!$I:$L,3,FALSE),"")</f>
        <v/>
      </c>
      <c r="X20" s="127" t="str">
        <f>_xlfn.IFNA($C$20+VLOOKUP(X$14,'DELIVERY e PRODOTTO FISSO'!$I:$L,3,FALSE),"")</f>
        <v/>
      </c>
      <c r="Y20" s="127" t="str">
        <f>_xlfn.IFNA($C$20+VLOOKUP(Y$14,'DELIVERY e PRODOTTO FISSO'!$I:$L,3,FALSE),"")</f>
        <v/>
      </c>
      <c r="Z20" s="127" t="str">
        <f>_xlfn.IFNA($C$20+VLOOKUP(Z$14,'DELIVERY e PRODOTTO FISSO'!$I:$L,3,FALSE),"")</f>
        <v/>
      </c>
    </row>
    <row r="21" spans="1:26" s="27" customFormat="1" ht="25.25" customHeight="1" x14ac:dyDescent="0.35">
      <c r="A21" s="203"/>
      <c r="B21" s="92" t="s">
        <v>32</v>
      </c>
      <c r="C21" s="124">
        <v>10.27</v>
      </c>
      <c r="D21" s="81"/>
      <c r="E21" s="117">
        <f>+$C21+'DELIVERY e PRODOTTO FISSO'!$K$26</f>
        <v>68.25</v>
      </c>
      <c r="F21" s="117">
        <f>+$C21+'DELIVERY e PRODOTTO FISSO'!$K$27</f>
        <v>65.73</v>
      </c>
      <c r="G21" s="117">
        <f>+$C21+'DELIVERY e PRODOTTO FISSO'!$K$28</f>
        <v>61.179999999999993</v>
      </c>
      <c r="H21" s="117">
        <f>+$C21+'DELIVERY e PRODOTTO FISSO'!$K$29</f>
        <v>60.58</v>
      </c>
      <c r="I21" s="117">
        <f>+$C21+'DELIVERY e PRODOTTO FISSO'!$K$30</f>
        <v>52.709999999999994</v>
      </c>
      <c r="J21" s="117">
        <f>+$C21+'DELIVERY e PRODOTTO FISSO'!$K$31</f>
        <v>55.903863636363639</v>
      </c>
      <c r="K21" s="117">
        <f>+$C21+'DELIVERY e PRODOTTO FISSO'!$K$32</f>
        <v>55.849999999999994</v>
      </c>
      <c r="L21" s="117">
        <f>+$C21+'DELIVERY e PRODOTTO FISSO'!$K$33</f>
        <v>57.09</v>
      </c>
      <c r="M21" s="117">
        <f>_xlfn.IFNA($C$21+VLOOKUP(M$14,'DELIVERY e PRODOTTO FISSO'!$I:$L,3,FALSE),"")</f>
        <v>56.41</v>
      </c>
      <c r="N21" s="117">
        <f>_xlfn.IFNA($C$21+VLOOKUP(N$14,'DELIVERY e PRODOTTO FISSO'!$I:$L,3,FALSE),"")</f>
        <v>59.53</v>
      </c>
      <c r="O21" s="117">
        <f>_xlfn.IFNA($C$21+VLOOKUP(O$14,'DELIVERY e PRODOTTO FISSO'!$I:$L,3,FALSE),"")</f>
        <v>59.8</v>
      </c>
      <c r="P21" s="117">
        <f>_xlfn.IFNA($C$21+VLOOKUP(P$14,'DELIVERY e PRODOTTO FISSO'!$I:$L,3,FALSE),"")</f>
        <v>57.56</v>
      </c>
      <c r="Q21" s="127" t="str">
        <f>_xlfn.IFNA($C$21+VLOOKUP(Q$14,'DELIVERY e PRODOTTO FISSO'!$I:$L,3,FALSE),"")</f>
        <v/>
      </c>
      <c r="R21" s="127" t="str">
        <f>_xlfn.IFNA($C$21+VLOOKUP(R$14,'DELIVERY e PRODOTTO FISSO'!$I:$L,3,FALSE),"")</f>
        <v/>
      </c>
      <c r="S21" s="127" t="str">
        <f>_xlfn.IFNA($C$21+VLOOKUP(S$14,'DELIVERY e PRODOTTO FISSO'!$I:$L,3,FALSE),"")</f>
        <v/>
      </c>
      <c r="T21" s="127" t="str">
        <f>_xlfn.IFNA($C$21+VLOOKUP(T$14,'DELIVERY e PRODOTTO FISSO'!$I:$L,3,FALSE),"")</f>
        <v/>
      </c>
      <c r="U21" s="127" t="str">
        <f>_xlfn.IFNA($C$21+VLOOKUP(U$14,'DELIVERY e PRODOTTO FISSO'!$I:$L,3,FALSE),"")</f>
        <v/>
      </c>
      <c r="V21" s="127" t="str">
        <f>_xlfn.IFNA($C$21+VLOOKUP(V$14,'DELIVERY e PRODOTTO FISSO'!$I:$L,3,FALSE),"")</f>
        <v/>
      </c>
      <c r="W21" s="127" t="str">
        <f>_xlfn.IFNA($C$21+VLOOKUP(W$14,'DELIVERY e PRODOTTO FISSO'!$I:$L,3,FALSE),"")</f>
        <v/>
      </c>
      <c r="X21" s="127" t="str">
        <f>_xlfn.IFNA($C$21+VLOOKUP(X$14,'DELIVERY e PRODOTTO FISSO'!$I:$L,3,FALSE),"")</f>
        <v/>
      </c>
      <c r="Y21" s="127" t="str">
        <f>_xlfn.IFNA($C$21+VLOOKUP(Y$14,'DELIVERY e PRODOTTO FISSO'!$I:$L,3,FALSE),"")</f>
        <v/>
      </c>
      <c r="Z21" s="127" t="str">
        <f>_xlfn.IFNA($C$21+VLOOKUP(Z$14,'DELIVERY e PRODOTTO FISSO'!$I:$L,3,FALSE),"")</f>
        <v/>
      </c>
    </row>
    <row r="22" spans="1:26" s="27" customFormat="1" ht="25.25" customHeight="1" thickBot="1" x14ac:dyDescent="0.4">
      <c r="A22" s="203"/>
      <c r="B22" s="95" t="s">
        <v>33</v>
      </c>
      <c r="C22" s="125">
        <v>-3.68</v>
      </c>
      <c r="D22" s="81"/>
      <c r="E22" s="118">
        <f>+$C22+'DELIVERY e PRODOTTO FISSO'!$K$26</f>
        <v>54.3</v>
      </c>
      <c r="F22" s="118">
        <f>+$C22+'DELIVERY e PRODOTTO FISSO'!$K$27</f>
        <v>51.78</v>
      </c>
      <c r="G22" s="118">
        <f>+$C22+'DELIVERY e PRODOTTO FISSO'!$K$28</f>
        <v>47.23</v>
      </c>
      <c r="H22" s="118">
        <f>+$C22+'DELIVERY e PRODOTTO FISSO'!$K$29</f>
        <v>46.63</v>
      </c>
      <c r="I22" s="118">
        <f>+$C22+'DELIVERY e PRODOTTO FISSO'!$K$30</f>
        <v>38.76</v>
      </c>
      <c r="J22" s="121">
        <f>+$C22+'DELIVERY e PRODOTTO FISSO'!$K$31</f>
        <v>41.953863636363636</v>
      </c>
      <c r="K22" s="121">
        <f>+$C22+'DELIVERY e PRODOTTO FISSO'!$K$32</f>
        <v>41.9</v>
      </c>
      <c r="L22" s="121">
        <f>+$C22+'DELIVERY e PRODOTTO FISSO'!$K$33</f>
        <v>43.14</v>
      </c>
      <c r="M22" s="121">
        <f>_xlfn.IFNA($C$22+VLOOKUP(M$14,'DELIVERY e PRODOTTO FISSO'!$I:$L,3,FALSE),"")</f>
        <v>42.46</v>
      </c>
      <c r="N22" s="121">
        <f>_xlfn.IFNA($C$22+VLOOKUP(N$14,'DELIVERY e PRODOTTO FISSO'!$I:$L,3,FALSE),"")</f>
        <v>45.58</v>
      </c>
      <c r="O22" s="121">
        <f>_xlfn.IFNA($C$22+VLOOKUP(O$14,'DELIVERY e PRODOTTO FISSO'!$I:$L,3,FALSE),"")</f>
        <v>45.85</v>
      </c>
      <c r="P22" s="121">
        <f>_xlfn.IFNA($C$22+VLOOKUP(P$14,'DELIVERY e PRODOTTO FISSO'!$I:$L,3,FALSE),"")</f>
        <v>43.61</v>
      </c>
      <c r="Q22" s="127" t="str">
        <f>_xlfn.IFNA($C$22+VLOOKUP(Q$14,'DELIVERY e PRODOTTO FISSO'!$I:$L,3,FALSE),"")</f>
        <v/>
      </c>
      <c r="R22" s="127" t="str">
        <f>_xlfn.IFNA($C$22+VLOOKUP(R$14,'DELIVERY e PRODOTTO FISSO'!$I:$L,3,FALSE),"")</f>
        <v/>
      </c>
      <c r="S22" s="127" t="str">
        <f>_xlfn.IFNA($C$22+VLOOKUP(S$14,'DELIVERY e PRODOTTO FISSO'!$I:$L,3,FALSE),"")</f>
        <v/>
      </c>
      <c r="T22" s="127" t="str">
        <f>_xlfn.IFNA($C$22+VLOOKUP(T$14,'DELIVERY e PRODOTTO FISSO'!$I:$L,3,FALSE),"")</f>
        <v/>
      </c>
      <c r="U22" s="127" t="str">
        <f>_xlfn.IFNA($C$22+VLOOKUP(U$14,'DELIVERY e PRODOTTO FISSO'!$I:$L,3,FALSE),"")</f>
        <v/>
      </c>
      <c r="V22" s="127" t="str">
        <f>_xlfn.IFNA($C$22+VLOOKUP(V$14,'DELIVERY e PRODOTTO FISSO'!$I:$L,3,FALSE),"")</f>
        <v/>
      </c>
      <c r="W22" s="127" t="str">
        <f>_xlfn.IFNA($C$22+VLOOKUP(W$14,'DELIVERY e PRODOTTO FISSO'!$I:$L,3,FALSE),"")</f>
        <v/>
      </c>
      <c r="X22" s="127" t="str">
        <f>_xlfn.IFNA($C$22+VLOOKUP(X$14,'DELIVERY e PRODOTTO FISSO'!$I:$L,3,FALSE),"")</f>
        <v/>
      </c>
      <c r="Y22" s="127" t="str">
        <f>_xlfn.IFNA($C$22+VLOOKUP(Y$14,'DELIVERY e PRODOTTO FISSO'!$I:$L,3,FALSE),"")</f>
        <v/>
      </c>
      <c r="Z22" s="127" t="str">
        <f>_xlfn.IFNA($C$22+VLOOKUP(Z$14,'DELIVERY e PRODOTTO FISSO'!$I:$L,3,FALSE),"")</f>
        <v/>
      </c>
    </row>
    <row r="23" spans="1:26" s="27" customFormat="1" x14ac:dyDescent="0.35">
      <c r="A23" s="90" t="s">
        <v>166</v>
      </c>
      <c r="B23" s="89"/>
      <c r="C23" s="89"/>
      <c r="D23" s="89"/>
      <c r="E23" s="89"/>
      <c r="F23" s="89"/>
      <c r="G23" s="89"/>
      <c r="H23" s="89"/>
      <c r="I23" s="89"/>
      <c r="J23" s="89"/>
      <c r="K23" s="89"/>
      <c r="L23" s="89"/>
      <c r="M23" s="89"/>
      <c r="N23" s="89"/>
      <c r="O23" s="89"/>
      <c r="P23" s="89"/>
    </row>
    <row r="24" spans="1:26" s="27" customFormat="1" ht="15.5" x14ac:dyDescent="0.35">
      <c r="B24" s="81"/>
      <c r="C24" s="81"/>
      <c r="D24" s="81"/>
      <c r="E24" s="81"/>
      <c r="F24" s="81"/>
      <c r="G24" s="81"/>
      <c r="H24" s="81"/>
      <c r="I24" s="81"/>
      <c r="J24" s="81"/>
      <c r="K24" s="81"/>
      <c r="L24" s="81"/>
      <c r="M24" s="127"/>
    </row>
    <row r="25" spans="1:26" s="27" customFormat="1" ht="16" thickBot="1" x14ac:dyDescent="0.4">
      <c r="B25" s="81"/>
      <c r="C25" s="81"/>
      <c r="D25" s="81"/>
      <c r="E25" s="81"/>
      <c r="F25" s="81"/>
      <c r="G25" s="81"/>
      <c r="H25" s="81"/>
      <c r="I25" s="81"/>
      <c r="J25" s="81"/>
      <c r="K25" s="81"/>
      <c r="L25" s="81"/>
      <c r="M25" s="127"/>
    </row>
    <row r="26" spans="1:26" s="27" customFormat="1" ht="19" thickBot="1" x14ac:dyDescent="0.4">
      <c r="A26" s="204" t="s">
        <v>126</v>
      </c>
      <c r="B26" s="205"/>
      <c r="C26" s="206"/>
      <c r="D26" s="81"/>
      <c r="E26" s="81"/>
      <c r="F26" s="81"/>
      <c r="G26" s="81"/>
      <c r="H26" s="81"/>
      <c r="I26" s="81"/>
      <c r="J26" s="81"/>
      <c r="K26" s="81"/>
      <c r="L26" s="81"/>
      <c r="M26" s="127"/>
    </row>
    <row r="27" spans="1:26" s="27" customFormat="1" ht="15.5" x14ac:dyDescent="0.35">
      <c r="A27" s="207" t="s">
        <v>117</v>
      </c>
      <c r="B27" s="208"/>
      <c r="C27" s="208"/>
      <c r="D27" s="81"/>
      <c r="E27" s="112">
        <v>43829</v>
      </c>
      <c r="F27" s="112">
        <v>43861</v>
      </c>
      <c r="G27" s="112">
        <v>43890</v>
      </c>
      <c r="H27" s="112">
        <v>43921</v>
      </c>
      <c r="I27" s="112">
        <v>43951</v>
      </c>
      <c r="J27" s="112">
        <v>43982</v>
      </c>
      <c r="K27" s="112">
        <v>44012</v>
      </c>
      <c r="L27" s="112">
        <v>44043</v>
      </c>
      <c r="M27" s="112">
        <v>44074</v>
      </c>
      <c r="N27" s="112">
        <v>44104</v>
      </c>
      <c r="O27" s="112">
        <v>44135</v>
      </c>
      <c r="P27" s="112">
        <v>44165</v>
      </c>
    </row>
    <row r="28" spans="1:26" s="27" customFormat="1" ht="15.5" x14ac:dyDescent="0.35">
      <c r="A28" s="198" t="s">
        <v>118</v>
      </c>
      <c r="B28" s="199"/>
      <c r="C28" s="199"/>
      <c r="D28" s="81"/>
      <c r="E28" s="113" t="s">
        <v>175</v>
      </c>
      <c r="F28" s="113" t="s">
        <v>191</v>
      </c>
      <c r="G28" s="113" t="s">
        <v>192</v>
      </c>
      <c r="H28" s="113" t="s">
        <v>193</v>
      </c>
      <c r="I28" s="113" t="s">
        <v>202</v>
      </c>
      <c r="J28" s="113" t="s">
        <v>205</v>
      </c>
      <c r="K28" s="113" t="s">
        <v>208</v>
      </c>
      <c r="L28" s="113" t="s">
        <v>210</v>
      </c>
      <c r="M28" s="113" t="s">
        <v>212</v>
      </c>
      <c r="N28" s="113" t="s">
        <v>214</v>
      </c>
      <c r="O28" s="113" t="s">
        <v>216</v>
      </c>
      <c r="P28" s="113" t="s">
        <v>218</v>
      </c>
    </row>
    <row r="29" spans="1:26" s="27" customFormat="1" ht="15.5" x14ac:dyDescent="0.35">
      <c r="A29" s="200"/>
      <c r="B29" s="201"/>
      <c r="C29" s="201"/>
      <c r="D29" s="81"/>
      <c r="E29" s="113" t="s">
        <v>194</v>
      </c>
      <c r="F29" s="113" t="s">
        <v>195</v>
      </c>
      <c r="G29" s="113" t="s">
        <v>196</v>
      </c>
      <c r="H29" s="113" t="s">
        <v>197</v>
      </c>
      <c r="I29" s="113" t="s">
        <v>204</v>
      </c>
      <c r="J29" s="113" t="s">
        <v>207</v>
      </c>
      <c r="K29" s="113" t="s">
        <v>209</v>
      </c>
      <c r="L29" s="113" t="s">
        <v>211</v>
      </c>
      <c r="M29" s="113" t="s">
        <v>213</v>
      </c>
      <c r="N29" s="113" t="s">
        <v>215</v>
      </c>
      <c r="O29" s="113" t="s">
        <v>217</v>
      </c>
      <c r="P29" s="113" t="s">
        <v>219</v>
      </c>
    </row>
    <row r="30" spans="1:26" s="27" customFormat="1" ht="15.5" x14ac:dyDescent="0.3">
      <c r="A30" s="86"/>
      <c r="B30" s="87" t="s">
        <v>119</v>
      </c>
      <c r="C30" s="88" t="s">
        <v>182</v>
      </c>
      <c r="D30" s="81"/>
      <c r="E30" s="114" t="s">
        <v>124</v>
      </c>
      <c r="F30" s="114" t="s">
        <v>124</v>
      </c>
      <c r="G30" s="114" t="s">
        <v>124</v>
      </c>
      <c r="H30" s="114" t="s">
        <v>124</v>
      </c>
      <c r="I30" s="114" t="s">
        <v>124</v>
      </c>
      <c r="J30" s="114" t="s">
        <v>124</v>
      </c>
      <c r="K30" s="114" t="s">
        <v>124</v>
      </c>
      <c r="L30" s="114" t="s">
        <v>124</v>
      </c>
      <c r="M30" s="114" t="s">
        <v>124</v>
      </c>
      <c r="N30" s="114" t="s">
        <v>124</v>
      </c>
      <c r="O30" s="114" t="s">
        <v>124</v>
      </c>
      <c r="P30" s="114" t="s">
        <v>124</v>
      </c>
    </row>
    <row r="31" spans="1:26" s="27" customFormat="1" ht="34.25" customHeight="1" x14ac:dyDescent="0.35">
      <c r="A31" s="91" t="s">
        <v>120</v>
      </c>
      <c r="B31" s="85" t="s">
        <v>121</v>
      </c>
      <c r="C31" s="122">
        <v>4.54</v>
      </c>
      <c r="D31" s="81"/>
      <c r="E31" s="115">
        <f>+$C31+'DELIVERY e PRODOTTO FISSO'!$L$26</f>
        <v>61.64</v>
      </c>
      <c r="F31" s="115">
        <f>+$C31+'DELIVERY e PRODOTTO FISSO'!$L$27</f>
        <v>59.08</v>
      </c>
      <c r="G31" s="115">
        <f>+$C31+'DELIVERY e PRODOTTO FISSO'!$L$28</f>
        <v>55.24</v>
      </c>
      <c r="H31" s="115">
        <f>+$C31+'DELIVERY e PRODOTTO FISSO'!$L$29</f>
        <v>55.8</v>
      </c>
      <c r="I31" s="115">
        <f>+$C31+'DELIVERY e PRODOTTO FISSO'!$L$30</f>
        <v>47.949999999999996</v>
      </c>
      <c r="J31" s="115">
        <f>+$C31+'DELIVERY e PRODOTTO FISSO'!$L$31</f>
        <v>50.798030303030295</v>
      </c>
      <c r="K31" s="115">
        <f>+$C31+'DELIVERY e PRODOTTO FISSO'!$L$32</f>
        <v>51.769999999999996</v>
      </c>
      <c r="L31" s="115">
        <f>+$C31+'DELIVERY e PRODOTTO FISSO'!$L$33</f>
        <v>53.269999999999996</v>
      </c>
      <c r="M31" s="115">
        <f>_xlfn.IFNA($C$31+VLOOKUP(M$14,'DELIVERY e PRODOTTO FISSO'!$I:$L,4,FALSE),"")</f>
        <v>52.79</v>
      </c>
      <c r="N31" s="115">
        <f>_xlfn.IFNA($C$31+VLOOKUP(N$14,'DELIVERY e PRODOTTO FISSO'!$I:$L,4,FALSE),"")</f>
        <v>54.74</v>
      </c>
      <c r="O31" s="115">
        <f>_xlfn.IFNA($C$31+VLOOKUP(O$14,'DELIVERY e PRODOTTO FISSO'!$I:$L,4,FALSE),"")</f>
        <v>53.99</v>
      </c>
      <c r="P31" s="115">
        <f>_xlfn.IFNA($C$31+VLOOKUP(P$14,'DELIVERY e PRODOTTO FISSO'!$I:$L,4,FALSE),"")</f>
        <v>51.75</v>
      </c>
      <c r="Q31" s="127" t="str">
        <f>_xlfn.IFNA($C$31+VLOOKUP(Q$14,'DELIVERY e PRODOTTO FISSO'!$I:$L,4,FALSE),"")</f>
        <v/>
      </c>
      <c r="R31" s="127" t="str">
        <f>_xlfn.IFNA($C$31+VLOOKUP(R$14,'DELIVERY e PRODOTTO FISSO'!$I:$L,4,FALSE),"")</f>
        <v/>
      </c>
      <c r="S31" s="127" t="str">
        <f>_xlfn.IFNA($C$31+VLOOKUP(S$14,'DELIVERY e PRODOTTO FISSO'!$I:$L,4,FALSE),"")</f>
        <v/>
      </c>
      <c r="T31" s="127" t="str">
        <f>_xlfn.IFNA($C$31+VLOOKUP(T$14,'DELIVERY e PRODOTTO FISSO'!$I:$L,4,FALSE),"")</f>
        <v/>
      </c>
      <c r="U31" s="127" t="str">
        <f>_xlfn.IFNA($C$31+VLOOKUP(U$14,'DELIVERY e PRODOTTO FISSO'!$I:$L,4,FALSE),"")</f>
        <v/>
      </c>
      <c r="V31" s="127" t="str">
        <f>_xlfn.IFNA($C$31+VLOOKUP(V$14,'DELIVERY e PRODOTTO FISSO'!$I:$L,4,FALSE),"")</f>
        <v/>
      </c>
      <c r="W31" s="127" t="str">
        <f>_xlfn.IFNA($C$31+VLOOKUP(W$14,'DELIVERY e PRODOTTO FISSO'!$I:$L,4,FALSE),"")</f>
        <v/>
      </c>
      <c r="X31" s="127" t="str">
        <f>_xlfn.IFNA($C$31+VLOOKUP(X$14,'DELIVERY e PRODOTTO FISSO'!$I:$L,4,FALSE),"")</f>
        <v/>
      </c>
      <c r="Y31" s="127" t="str">
        <f>_xlfn.IFNA($C$31+VLOOKUP(Y$14,'DELIVERY e PRODOTTO FISSO'!$I:$L,4,FALSE),"")</f>
        <v/>
      </c>
      <c r="Z31" s="127" t="str">
        <f>_xlfn.IFNA($C$31+VLOOKUP(Z$14,'DELIVERY e PRODOTTO FISSO'!$I:$L,4,FALSE),"")</f>
        <v/>
      </c>
    </row>
    <row r="32" spans="1:26" s="27" customFormat="1" ht="25.25" customHeight="1" x14ac:dyDescent="0.35">
      <c r="A32" s="202" t="s">
        <v>122</v>
      </c>
      <c r="B32" s="94" t="s">
        <v>31</v>
      </c>
      <c r="C32" s="123">
        <v>9.89</v>
      </c>
      <c r="D32" s="81"/>
      <c r="E32" s="116">
        <f>+$C32+'DELIVERY e PRODOTTO FISSO'!$L$26</f>
        <v>66.990000000000009</v>
      </c>
      <c r="F32" s="116">
        <f>+$C32+'DELIVERY e PRODOTTO FISSO'!$L$27</f>
        <v>64.430000000000007</v>
      </c>
      <c r="G32" s="116">
        <f>+$C32+'DELIVERY e PRODOTTO FISSO'!$L$28</f>
        <v>60.59</v>
      </c>
      <c r="H32" s="116">
        <f>+$C32+'DELIVERY e PRODOTTO FISSO'!$L$29</f>
        <v>61.15</v>
      </c>
      <c r="I32" s="116">
        <f>+$C32+'DELIVERY e PRODOTTO FISSO'!$L$30</f>
        <v>53.3</v>
      </c>
      <c r="J32" s="120">
        <f>+$C32+'DELIVERY e PRODOTTO FISSO'!$L$31</f>
        <v>56.148030303030296</v>
      </c>
      <c r="K32" s="120">
        <f>+$C32+'DELIVERY e PRODOTTO FISSO'!$L$32</f>
        <v>57.12</v>
      </c>
      <c r="L32" s="120">
        <f>+$C32+'DELIVERY e PRODOTTO FISSO'!$L$33</f>
        <v>58.62</v>
      </c>
      <c r="M32" s="120">
        <f>_xlfn.IFNA($C$32+VLOOKUP(M$14,'DELIVERY e PRODOTTO FISSO'!$I:$L,4,FALSE),"")</f>
        <v>58.14</v>
      </c>
      <c r="N32" s="120">
        <f>_xlfn.IFNA($C$32+VLOOKUP(N$14,'DELIVERY e PRODOTTO FISSO'!$I:$L,4,FALSE),"")</f>
        <v>60.09</v>
      </c>
      <c r="O32" s="120">
        <f>_xlfn.IFNA($C$32+VLOOKUP(O$14,'DELIVERY e PRODOTTO FISSO'!$I:$L,4,FALSE),"")</f>
        <v>59.34</v>
      </c>
      <c r="P32" s="120">
        <f>_xlfn.IFNA($C$32+VLOOKUP(P$14,'DELIVERY e PRODOTTO FISSO'!$I:$L,4,FALSE),"")</f>
        <v>57.1</v>
      </c>
      <c r="Q32" s="127" t="str">
        <f>_xlfn.IFNA($C$32+VLOOKUP(Q$14,'DELIVERY e PRODOTTO FISSO'!$I:$L,4,FALSE),"")</f>
        <v/>
      </c>
      <c r="R32" s="127" t="str">
        <f>_xlfn.IFNA($C$32+VLOOKUP(R$14,'DELIVERY e PRODOTTO FISSO'!$I:$L,4,FALSE),"")</f>
        <v/>
      </c>
      <c r="S32" s="127" t="str">
        <f>_xlfn.IFNA($C$32+VLOOKUP(S$14,'DELIVERY e PRODOTTO FISSO'!$I:$L,4,FALSE),"")</f>
        <v/>
      </c>
      <c r="T32" s="127" t="str">
        <f>_xlfn.IFNA($C$32+VLOOKUP(T$14,'DELIVERY e PRODOTTO FISSO'!$I:$L,4,FALSE),"")</f>
        <v/>
      </c>
      <c r="U32" s="127" t="str">
        <f>_xlfn.IFNA($C$32+VLOOKUP(U$14,'DELIVERY e PRODOTTO FISSO'!$I:$L,4,FALSE),"")</f>
        <v/>
      </c>
      <c r="V32" s="127" t="str">
        <f>_xlfn.IFNA($C$32+VLOOKUP(V$14,'DELIVERY e PRODOTTO FISSO'!$I:$L,4,FALSE),"")</f>
        <v/>
      </c>
      <c r="W32" s="127" t="str">
        <f>_xlfn.IFNA($C$32+VLOOKUP(W$14,'DELIVERY e PRODOTTO FISSO'!$I:$L,4,FALSE),"")</f>
        <v/>
      </c>
      <c r="X32" s="127" t="str">
        <f>_xlfn.IFNA($C$32+VLOOKUP(X$14,'DELIVERY e PRODOTTO FISSO'!$I:$L,4,FALSE),"")</f>
        <v/>
      </c>
      <c r="Y32" s="127" t="str">
        <f>_xlfn.IFNA($C$32+VLOOKUP(Y$14,'DELIVERY e PRODOTTO FISSO'!$I:$L,4,FALSE),"")</f>
        <v/>
      </c>
      <c r="Z32" s="127" t="str">
        <f>_xlfn.IFNA($C$32+VLOOKUP(Z$14,'DELIVERY e PRODOTTO FISSO'!$I:$L,4,FALSE),"")</f>
        <v/>
      </c>
    </row>
    <row r="33" spans="1:26" s="27" customFormat="1" ht="25.25" customHeight="1" x14ac:dyDescent="0.35">
      <c r="A33" s="203"/>
      <c r="B33" s="92" t="s">
        <v>32</v>
      </c>
      <c r="C33" s="124">
        <v>10.27</v>
      </c>
      <c r="D33" s="81"/>
      <c r="E33" s="117">
        <f>+$C33+'DELIVERY e PRODOTTO FISSO'!$L$26</f>
        <v>67.37</v>
      </c>
      <c r="F33" s="117">
        <f>+$C33+'DELIVERY e PRODOTTO FISSO'!$L$27</f>
        <v>64.81</v>
      </c>
      <c r="G33" s="117">
        <f>+$C33+'DELIVERY e PRODOTTO FISSO'!$L$28</f>
        <v>60.97</v>
      </c>
      <c r="H33" s="117">
        <f>+$C33+'DELIVERY e PRODOTTO FISSO'!$L$29</f>
        <v>61.53</v>
      </c>
      <c r="I33" s="117">
        <f>+$C33+'DELIVERY e PRODOTTO FISSO'!$L$30</f>
        <v>53.679999999999993</v>
      </c>
      <c r="J33" s="117">
        <f>+$C33+'DELIVERY e PRODOTTO FISSO'!$L$31</f>
        <v>56.528030303030292</v>
      </c>
      <c r="K33" s="117">
        <f>+$C33+'DELIVERY e PRODOTTO FISSO'!$L$32</f>
        <v>57.5</v>
      </c>
      <c r="L33" s="117">
        <f>+$C33+'DELIVERY e PRODOTTO FISSO'!$L$33</f>
        <v>59</v>
      </c>
      <c r="M33" s="117">
        <f>_xlfn.IFNA($C$33+VLOOKUP(M$14,'DELIVERY e PRODOTTO FISSO'!$I:$L,4,FALSE),"")</f>
        <v>58.519999999999996</v>
      </c>
      <c r="N33" s="117">
        <f>_xlfn.IFNA($C$33+VLOOKUP(N$14,'DELIVERY e PRODOTTO FISSO'!$I:$L,4,FALSE),"")</f>
        <v>60.47</v>
      </c>
      <c r="O33" s="117">
        <f>_xlfn.IFNA($C$33+VLOOKUP(O$14,'DELIVERY e PRODOTTO FISSO'!$I:$L,4,FALSE),"")</f>
        <v>59.72</v>
      </c>
      <c r="P33" s="117">
        <f>_xlfn.IFNA($C$33+VLOOKUP(P$14,'DELIVERY e PRODOTTO FISSO'!$I:$L,4,FALSE),"")</f>
        <v>57.480000000000004</v>
      </c>
      <c r="Q33" s="127" t="str">
        <f>_xlfn.IFNA($C$33+VLOOKUP(Q$14,'DELIVERY e PRODOTTO FISSO'!$I:$L,4,FALSE),"")</f>
        <v/>
      </c>
      <c r="R33" s="127" t="str">
        <f>_xlfn.IFNA($C$33+VLOOKUP(R$14,'DELIVERY e PRODOTTO FISSO'!$I:$L,4,FALSE),"")</f>
        <v/>
      </c>
      <c r="S33" s="127" t="str">
        <f>_xlfn.IFNA($C$33+VLOOKUP(S$14,'DELIVERY e PRODOTTO FISSO'!$I:$L,4,FALSE),"")</f>
        <v/>
      </c>
      <c r="T33" s="127" t="str">
        <f>_xlfn.IFNA($C$33+VLOOKUP(T$14,'DELIVERY e PRODOTTO FISSO'!$I:$L,4,FALSE),"")</f>
        <v/>
      </c>
      <c r="U33" s="127" t="str">
        <f>_xlfn.IFNA($C$33+VLOOKUP(U$14,'DELIVERY e PRODOTTO FISSO'!$I:$L,4,FALSE),"")</f>
        <v/>
      </c>
      <c r="V33" s="127" t="str">
        <f>_xlfn.IFNA($C$33+VLOOKUP(V$14,'DELIVERY e PRODOTTO FISSO'!$I:$L,4,FALSE),"")</f>
        <v/>
      </c>
      <c r="W33" s="127" t="str">
        <f>_xlfn.IFNA($C$33+VLOOKUP(W$14,'DELIVERY e PRODOTTO FISSO'!$I:$L,4,FALSE),"")</f>
        <v/>
      </c>
      <c r="X33" s="127" t="str">
        <f>_xlfn.IFNA($C$33+VLOOKUP(X$14,'DELIVERY e PRODOTTO FISSO'!$I:$L,4,FALSE),"")</f>
        <v/>
      </c>
      <c r="Y33" s="127" t="str">
        <f>_xlfn.IFNA($C$33+VLOOKUP(Y$14,'DELIVERY e PRODOTTO FISSO'!$I:$L,4,FALSE),"")</f>
        <v/>
      </c>
      <c r="Z33" s="127" t="str">
        <f>_xlfn.IFNA($C$33+VLOOKUP(Z$14,'DELIVERY e PRODOTTO FISSO'!$I:$L,4,FALSE),"")</f>
        <v/>
      </c>
    </row>
    <row r="34" spans="1:26" s="27" customFormat="1" ht="25.25" customHeight="1" thickBot="1" x14ac:dyDescent="0.4">
      <c r="A34" s="203"/>
      <c r="B34" s="95" t="s">
        <v>33</v>
      </c>
      <c r="C34" s="125">
        <v>-3.68</v>
      </c>
      <c r="D34" s="81"/>
      <c r="E34" s="118">
        <f>+$C34+'DELIVERY e PRODOTTO FISSO'!$L$26</f>
        <v>53.42</v>
      </c>
      <c r="F34" s="118">
        <f>+$C34+'DELIVERY e PRODOTTO FISSO'!$L$27</f>
        <v>50.86</v>
      </c>
      <c r="G34" s="118">
        <f>+$C34+'DELIVERY e PRODOTTO FISSO'!$L$28</f>
        <v>47.02</v>
      </c>
      <c r="H34" s="118">
        <f>+$C34+'DELIVERY e PRODOTTO FISSO'!$L$29</f>
        <v>47.58</v>
      </c>
      <c r="I34" s="118">
        <f>+$C34+'DELIVERY e PRODOTTO FISSO'!$L$30</f>
        <v>39.729999999999997</v>
      </c>
      <c r="J34" s="121">
        <f>+$C34+'DELIVERY e PRODOTTO FISSO'!$L$31</f>
        <v>42.578030303030296</v>
      </c>
      <c r="K34" s="121">
        <f>+$C34+'DELIVERY e PRODOTTO FISSO'!$L$32</f>
        <v>43.55</v>
      </c>
      <c r="L34" s="121">
        <f>+$C34+'DELIVERY e PRODOTTO FISSO'!$L$33</f>
        <v>45.05</v>
      </c>
      <c r="M34" s="121">
        <f>_xlfn.IFNA($C$34+VLOOKUP(M$14,'DELIVERY e PRODOTTO FISSO'!$I:$L,4,FALSE),"")</f>
        <v>44.57</v>
      </c>
      <c r="N34" s="121">
        <f>_xlfn.IFNA($C$34+VLOOKUP(N$14,'DELIVERY e PRODOTTO FISSO'!$I:$L,4,FALSE),"")</f>
        <v>46.52</v>
      </c>
      <c r="O34" s="121">
        <f>_xlfn.IFNA($C$34+VLOOKUP(O$14,'DELIVERY e PRODOTTO FISSO'!$I:$L,4,FALSE),"")</f>
        <v>45.77</v>
      </c>
      <c r="P34" s="121">
        <f>_xlfn.IFNA($C$34+VLOOKUP(P$14,'DELIVERY e PRODOTTO FISSO'!$I:$L,4,FALSE),"")</f>
        <v>43.53</v>
      </c>
      <c r="Q34" s="127" t="str">
        <f>_xlfn.IFNA($C$34+VLOOKUP(Q$14,'DELIVERY e PRODOTTO FISSO'!$I:$L,4,FALSE),"")</f>
        <v/>
      </c>
      <c r="R34" s="127" t="str">
        <f>_xlfn.IFNA($C$34+VLOOKUP(R$14,'DELIVERY e PRODOTTO FISSO'!$I:$L,4,FALSE),"")</f>
        <v/>
      </c>
      <c r="S34" s="127" t="str">
        <f>_xlfn.IFNA($C$34+VLOOKUP(S$14,'DELIVERY e PRODOTTO FISSO'!$I:$L,4,FALSE),"")</f>
        <v/>
      </c>
      <c r="T34" s="127" t="str">
        <f>_xlfn.IFNA($C$34+VLOOKUP(T$14,'DELIVERY e PRODOTTO FISSO'!$I:$L,4,FALSE),"")</f>
        <v/>
      </c>
      <c r="U34" s="127" t="str">
        <f>_xlfn.IFNA($C$34+VLOOKUP(U$14,'DELIVERY e PRODOTTO FISSO'!$I:$L,4,FALSE),"")</f>
        <v/>
      </c>
      <c r="V34" s="127" t="str">
        <f>_xlfn.IFNA($C$34+VLOOKUP(V$14,'DELIVERY e PRODOTTO FISSO'!$I:$L,4,FALSE),"")</f>
        <v/>
      </c>
      <c r="W34" s="127" t="str">
        <f>_xlfn.IFNA($C$34+VLOOKUP(W$14,'DELIVERY e PRODOTTO FISSO'!$I:$L,4,FALSE),"")</f>
        <v/>
      </c>
      <c r="X34" s="127" t="str">
        <f>_xlfn.IFNA($C$34+VLOOKUP(X$14,'DELIVERY e PRODOTTO FISSO'!$I:$L,4,FALSE),"")</f>
        <v/>
      </c>
      <c r="Y34" s="127" t="str">
        <f>_xlfn.IFNA($C$34+VLOOKUP(Y$14,'DELIVERY e PRODOTTO FISSO'!$I:$L,4,FALSE),"")</f>
        <v/>
      </c>
      <c r="Z34" s="127" t="str">
        <f>_xlfn.IFNA($C$34+VLOOKUP(Z$14,'DELIVERY e PRODOTTO FISSO'!$I:$L,4,FALSE),"")</f>
        <v/>
      </c>
    </row>
    <row r="35" spans="1:26" s="27" customFormat="1" x14ac:dyDescent="0.35">
      <c r="A35" s="90" t="s">
        <v>166</v>
      </c>
      <c r="B35" s="89"/>
      <c r="C35" s="89"/>
      <c r="D35" s="89"/>
      <c r="E35" s="89"/>
      <c r="F35" s="89"/>
      <c r="G35" s="89"/>
      <c r="H35" s="89"/>
      <c r="I35" s="89"/>
      <c r="J35" s="89"/>
      <c r="K35" s="89"/>
      <c r="L35" s="89"/>
      <c r="M35" s="89"/>
      <c r="N35" s="89"/>
      <c r="O35" s="89"/>
      <c r="P35" s="89"/>
    </row>
    <row r="36" spans="1:26" ht="15.5" customHeight="1" x14ac:dyDescent="0.35"/>
    <row r="37" spans="1:26" ht="15.5" customHeight="1" x14ac:dyDescent="0.35"/>
    <row r="38" spans="1:26" ht="15.5" customHeight="1" x14ac:dyDescent="0.35"/>
    <row r="39" spans="1:26" ht="15.5" customHeight="1" x14ac:dyDescent="0.35"/>
    <row r="40" spans="1:26" ht="15.5" customHeight="1" x14ac:dyDescent="0.35"/>
    <row r="41" spans="1:26" ht="15.5" customHeight="1" x14ac:dyDescent="0.35"/>
    <row r="42" spans="1:26" ht="15.5" customHeight="1" x14ac:dyDescent="0.35"/>
    <row r="43" spans="1:26" ht="15.5" customHeight="1" x14ac:dyDescent="0.35"/>
  </sheetData>
  <mergeCells count="15">
    <mergeCell ref="A28:C29"/>
    <mergeCell ref="A32:A34"/>
    <mergeCell ref="A14:C14"/>
    <mergeCell ref="A15:C15"/>
    <mergeCell ref="A16:C17"/>
    <mergeCell ref="A20:A22"/>
    <mergeCell ref="A26:C26"/>
    <mergeCell ref="A27:C27"/>
    <mergeCell ref="A12:B12"/>
    <mergeCell ref="C12:D12"/>
    <mergeCell ref="Q1:R1"/>
    <mergeCell ref="A7:R7"/>
    <mergeCell ref="A9:R9"/>
    <mergeCell ref="A11:B11"/>
    <mergeCell ref="C11:D11"/>
  </mergeCells>
  <hyperlinks>
    <hyperlink ref="Q1:R1" location="SOMMARIO!A1" display="torna al SOMMARIO"/>
  </hyperlink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3"/>
  <sheetViews>
    <sheetView showGridLines="0" topLeftCell="A13" zoomScale="85" zoomScaleNormal="85" workbookViewId="0">
      <selection activeCell="Q32" sqref="Q32"/>
    </sheetView>
  </sheetViews>
  <sheetFormatPr defaultColWidth="8.90625" defaultRowHeight="14.5" x14ac:dyDescent="0.35"/>
  <cols>
    <col min="1" max="1" width="3.08984375" style="16" customWidth="1"/>
    <col min="2" max="2" width="20.90625" style="16" customWidth="1"/>
    <col min="3" max="3" width="15.36328125" style="16" customWidth="1"/>
    <col min="4" max="4" width="2.36328125" style="16" customWidth="1"/>
    <col min="5" max="5" width="11.1796875" style="16" customWidth="1"/>
    <col min="6" max="9" width="10.453125" style="16" customWidth="1"/>
    <col min="10" max="10" width="11.08984375" style="16" bestFit="1" customWidth="1"/>
    <col min="11" max="18" width="10.453125" style="16" customWidth="1"/>
    <col min="19" max="23" width="12.453125" style="16" customWidth="1"/>
    <col min="24" max="25" width="10.54296875" style="16" customWidth="1"/>
    <col min="26" max="26" width="2.36328125" style="16" customWidth="1"/>
    <col min="27" max="28" width="10.54296875" style="16" customWidth="1"/>
    <col min="29" max="29" width="2.36328125" style="16" customWidth="1"/>
    <col min="30" max="31" width="10.54296875" style="16" customWidth="1"/>
    <col min="32" max="32" width="2.36328125" style="16" customWidth="1"/>
    <col min="33" max="16384" width="8.90625" style="16"/>
  </cols>
  <sheetData>
    <row r="1" spans="1:24" ht="17" customHeight="1" thickBot="1" x14ac:dyDescent="0.4">
      <c r="A1" s="96"/>
      <c r="B1" s="97"/>
      <c r="C1" s="98"/>
      <c r="D1" s="102"/>
      <c r="E1" s="103"/>
      <c r="F1" s="27"/>
      <c r="Q1" s="158" t="s">
        <v>22</v>
      </c>
      <c r="R1" s="159"/>
    </row>
    <row r="2" spans="1:24" ht="17" customHeight="1" thickBot="1" x14ac:dyDescent="0.4">
      <c r="A2" s="99"/>
      <c r="B2" s="100"/>
      <c r="C2" s="101"/>
      <c r="D2" s="104"/>
      <c r="E2" s="103"/>
      <c r="F2" s="27"/>
    </row>
    <row r="3" spans="1:24" ht="4.25" customHeight="1" thickBot="1" x14ac:dyDescent="0.4">
      <c r="A3" s="83"/>
      <c r="B3" s="84"/>
      <c r="C3" s="84"/>
      <c r="D3" s="105"/>
      <c r="E3" s="103"/>
      <c r="F3" s="27"/>
    </row>
    <row r="4" spans="1:24" ht="21" x14ac:dyDescent="0.35">
      <c r="A4" s="62" t="s">
        <v>176</v>
      </c>
      <c r="B4" s="62"/>
      <c r="D4" s="27"/>
      <c r="E4" s="27"/>
      <c r="F4" s="27"/>
    </row>
    <row r="5" spans="1:24" x14ac:dyDescent="0.35">
      <c r="A5" s="17" t="s">
        <v>7</v>
      </c>
      <c r="B5" s="17"/>
    </row>
    <row r="6" spans="1:24" ht="6" customHeight="1" x14ac:dyDescent="0.35"/>
    <row r="7" spans="1:24" ht="23" customHeight="1" x14ac:dyDescent="0.35">
      <c r="A7" s="196" t="s">
        <v>177</v>
      </c>
      <c r="B7" s="196"/>
      <c r="C7" s="196"/>
      <c r="D7" s="196"/>
      <c r="E7" s="196"/>
      <c r="F7" s="196"/>
      <c r="G7" s="196"/>
      <c r="H7" s="196"/>
      <c r="I7" s="196"/>
      <c r="J7" s="196"/>
      <c r="K7" s="196"/>
      <c r="L7" s="196"/>
      <c r="M7" s="196"/>
      <c r="N7" s="196"/>
      <c r="O7" s="196"/>
      <c r="P7" s="196"/>
      <c r="Q7" s="196"/>
      <c r="R7" s="197"/>
      <c r="S7" s="18"/>
    </row>
    <row r="8" spans="1:24" ht="8.4" customHeight="1" x14ac:dyDescent="0.35"/>
    <row r="9" spans="1:24" ht="23" customHeight="1" x14ac:dyDescent="0.35">
      <c r="A9" s="196" t="str">
        <f>+SOMMARIO!A11</f>
        <v xml:space="preserve">Lotto 2: Province di Milano e Lodi </v>
      </c>
      <c r="B9" s="196"/>
      <c r="C9" s="196"/>
      <c r="D9" s="196"/>
      <c r="E9" s="196"/>
      <c r="F9" s="196"/>
      <c r="G9" s="196"/>
      <c r="H9" s="196"/>
      <c r="I9" s="196"/>
      <c r="J9" s="196"/>
      <c r="K9" s="196"/>
      <c r="L9" s="196"/>
      <c r="M9" s="196"/>
      <c r="N9" s="196"/>
      <c r="O9" s="196"/>
      <c r="P9" s="196"/>
      <c r="Q9" s="196"/>
      <c r="R9" s="197"/>
      <c r="S9" s="18"/>
    </row>
    <row r="10" spans="1:24" s="27" customFormat="1" ht="9.65" customHeight="1" x14ac:dyDescent="0.35">
      <c r="B10" s="81"/>
      <c r="C10" s="81"/>
      <c r="D10" s="81"/>
      <c r="E10" s="81"/>
      <c r="F10" s="81"/>
      <c r="G10" s="81"/>
      <c r="H10" s="81"/>
      <c r="I10" s="81"/>
      <c r="J10" s="81"/>
      <c r="K10" s="81"/>
      <c r="L10" s="81"/>
      <c r="M10" s="81"/>
      <c r="N10" s="81"/>
      <c r="O10" s="81"/>
      <c r="P10" s="81"/>
      <c r="Q10" s="81"/>
      <c r="R10" s="81"/>
      <c r="S10" s="82"/>
    </row>
    <row r="11" spans="1:24" s="27" customFormat="1" ht="15.5" x14ac:dyDescent="0.35">
      <c r="A11" s="193" t="s">
        <v>116</v>
      </c>
      <c r="B11" s="193"/>
      <c r="C11" s="194" t="s">
        <v>185</v>
      </c>
      <c r="D11" s="195"/>
      <c r="E11" s="93"/>
      <c r="H11" s="81"/>
      <c r="I11" s="81"/>
      <c r="J11" s="81"/>
      <c r="K11" s="81"/>
      <c r="L11" s="81"/>
      <c r="M11" s="81"/>
      <c r="N11" s="81"/>
      <c r="O11" s="81"/>
      <c r="P11" s="81"/>
      <c r="Q11" s="81"/>
      <c r="R11" s="82"/>
    </row>
    <row r="12" spans="1:24" s="27" customFormat="1" ht="15.5" x14ac:dyDescent="0.35">
      <c r="A12" s="193" t="s">
        <v>3</v>
      </c>
      <c r="B12" s="193"/>
      <c r="C12" s="194" t="s">
        <v>184</v>
      </c>
      <c r="D12" s="195"/>
      <c r="E12" s="93"/>
      <c r="F12" s="81"/>
      <c r="G12" s="81"/>
      <c r="H12" s="81"/>
      <c r="I12" s="81"/>
      <c r="J12" s="81"/>
      <c r="K12" s="81"/>
      <c r="L12" s="81"/>
      <c r="M12" s="81"/>
      <c r="N12" s="81"/>
      <c r="O12" s="81"/>
      <c r="P12" s="81"/>
      <c r="Q12" s="81"/>
      <c r="R12" s="82"/>
    </row>
    <row r="13" spans="1:24" s="27" customFormat="1" ht="16" thickBot="1" x14ac:dyDescent="0.4">
      <c r="C13" s="81"/>
      <c r="D13" s="93"/>
      <c r="E13" s="93"/>
      <c r="F13" s="81"/>
      <c r="G13" s="81"/>
      <c r="H13" s="81"/>
      <c r="I13" s="81"/>
      <c r="J13" s="81"/>
      <c r="K13" s="81"/>
      <c r="L13" s="81"/>
      <c r="M13" s="81"/>
      <c r="N13" s="81"/>
      <c r="O13" s="81"/>
      <c r="P13" s="81"/>
      <c r="Q13" s="81"/>
      <c r="R13" s="82"/>
    </row>
    <row r="14" spans="1:24" s="27" customFormat="1" ht="19" thickBot="1" x14ac:dyDescent="0.4">
      <c r="A14" s="204" t="s">
        <v>125</v>
      </c>
      <c r="B14" s="205"/>
      <c r="C14" s="206"/>
      <c r="D14" s="81"/>
      <c r="E14" s="81"/>
      <c r="F14" s="81"/>
      <c r="G14" s="82"/>
      <c r="M14" s="128">
        <v>44044</v>
      </c>
      <c r="N14" s="128">
        <v>44075</v>
      </c>
      <c r="O14" s="128">
        <v>44105</v>
      </c>
      <c r="P14" s="128">
        <v>44136</v>
      </c>
      <c r="Q14" s="128">
        <v>44166</v>
      </c>
      <c r="R14" s="128">
        <v>44197</v>
      </c>
      <c r="S14" s="128">
        <v>44228</v>
      </c>
      <c r="T14" s="128">
        <v>44256</v>
      </c>
      <c r="U14" s="128">
        <v>44287</v>
      </c>
      <c r="V14" s="128">
        <v>44317</v>
      </c>
      <c r="W14" s="128">
        <v>44348</v>
      </c>
      <c r="X14" s="128">
        <v>44378</v>
      </c>
    </row>
    <row r="15" spans="1:24" s="27" customFormat="1" ht="15.5" x14ac:dyDescent="0.35">
      <c r="A15" s="207" t="s">
        <v>117</v>
      </c>
      <c r="B15" s="208"/>
      <c r="C15" s="208"/>
      <c r="D15" s="81"/>
      <c r="E15" s="112">
        <v>43829</v>
      </c>
      <c r="F15" s="112">
        <v>43861</v>
      </c>
      <c r="G15" s="112">
        <v>43890</v>
      </c>
      <c r="H15" s="112">
        <v>43921</v>
      </c>
      <c r="I15" s="112">
        <v>43951</v>
      </c>
      <c r="J15" s="112">
        <v>43982</v>
      </c>
      <c r="K15" s="112">
        <v>44012</v>
      </c>
      <c r="L15" s="112">
        <v>44043</v>
      </c>
      <c r="M15" s="112">
        <v>44074</v>
      </c>
      <c r="N15" s="112">
        <v>44104</v>
      </c>
      <c r="O15" s="112">
        <v>44135</v>
      </c>
      <c r="P15" s="112">
        <v>44165</v>
      </c>
    </row>
    <row r="16" spans="1:24" s="27" customFormat="1" ht="15.5" x14ac:dyDescent="0.35">
      <c r="A16" s="198" t="s">
        <v>118</v>
      </c>
      <c r="B16" s="199"/>
      <c r="C16" s="199"/>
      <c r="D16" s="81"/>
      <c r="E16" s="113" t="s">
        <v>175</v>
      </c>
      <c r="F16" s="113" t="s">
        <v>191</v>
      </c>
      <c r="G16" s="113" t="s">
        <v>192</v>
      </c>
      <c r="H16" s="113" t="s">
        <v>193</v>
      </c>
      <c r="I16" s="113" t="s">
        <v>202</v>
      </c>
      <c r="J16" s="113" t="s">
        <v>205</v>
      </c>
      <c r="K16" s="113" t="s">
        <v>208</v>
      </c>
      <c r="L16" s="113" t="s">
        <v>210</v>
      </c>
      <c r="M16" s="113" t="s">
        <v>212</v>
      </c>
      <c r="N16" s="113" t="s">
        <v>214</v>
      </c>
      <c r="O16" s="113" t="s">
        <v>216</v>
      </c>
      <c r="P16" s="113" t="s">
        <v>218</v>
      </c>
    </row>
    <row r="17" spans="1:26" s="27" customFormat="1" ht="15.5" x14ac:dyDescent="0.35">
      <c r="A17" s="200"/>
      <c r="B17" s="201"/>
      <c r="C17" s="201"/>
      <c r="D17" s="81"/>
      <c r="E17" s="113" t="s">
        <v>198</v>
      </c>
      <c r="F17" s="113" t="s">
        <v>199</v>
      </c>
      <c r="G17" s="113" t="s">
        <v>200</v>
      </c>
      <c r="H17" s="113" t="s">
        <v>201</v>
      </c>
      <c r="I17" s="113" t="s">
        <v>203</v>
      </c>
      <c r="J17" s="113" t="s">
        <v>206</v>
      </c>
      <c r="K17" s="113" t="s">
        <v>194</v>
      </c>
      <c r="L17" s="113" t="s">
        <v>195</v>
      </c>
      <c r="M17" s="113" t="s">
        <v>196</v>
      </c>
      <c r="N17" s="113" t="s">
        <v>197</v>
      </c>
      <c r="O17" s="113" t="s">
        <v>204</v>
      </c>
      <c r="P17" s="113" t="s">
        <v>207</v>
      </c>
    </row>
    <row r="18" spans="1:26" s="27" customFormat="1" ht="15.5" x14ac:dyDescent="0.3">
      <c r="A18" s="86"/>
      <c r="B18" s="87" t="s">
        <v>119</v>
      </c>
      <c r="C18" s="88" t="s">
        <v>182</v>
      </c>
      <c r="D18" s="81"/>
      <c r="E18" s="114" t="s">
        <v>123</v>
      </c>
      <c r="F18" s="114" t="s">
        <v>123</v>
      </c>
      <c r="G18" s="114" t="s">
        <v>123</v>
      </c>
      <c r="H18" s="114" t="s">
        <v>123</v>
      </c>
      <c r="I18" s="114" t="s">
        <v>123</v>
      </c>
      <c r="J18" s="114" t="s">
        <v>123</v>
      </c>
      <c r="K18" s="114" t="s">
        <v>123</v>
      </c>
      <c r="L18" s="114" t="s">
        <v>123</v>
      </c>
      <c r="M18" s="114" t="s">
        <v>123</v>
      </c>
      <c r="N18" s="114" t="s">
        <v>123</v>
      </c>
      <c r="O18" s="114" t="s">
        <v>123</v>
      </c>
      <c r="P18" s="114" t="s">
        <v>123</v>
      </c>
    </row>
    <row r="19" spans="1:26" s="27" customFormat="1" ht="34.25" customHeight="1" x14ac:dyDescent="0.35">
      <c r="A19" s="91" t="s">
        <v>120</v>
      </c>
      <c r="B19" s="85" t="s">
        <v>121</v>
      </c>
      <c r="C19" s="122">
        <v>0.87</v>
      </c>
      <c r="D19" s="81"/>
      <c r="E19" s="115">
        <f>+$C19+'DELIVERY e PRODOTTO FISSO'!$K$26</f>
        <v>58.849999999999994</v>
      </c>
      <c r="F19" s="115">
        <f>+$C19+'DELIVERY e PRODOTTO FISSO'!$K$27</f>
        <v>56.33</v>
      </c>
      <c r="G19" s="115">
        <f>+$C19+'DELIVERY e PRODOTTO FISSO'!$K$28</f>
        <v>51.779999999999994</v>
      </c>
      <c r="H19" s="115">
        <f>+$C19+'DELIVERY e PRODOTTO FISSO'!$K$29</f>
        <v>51.18</v>
      </c>
      <c r="I19" s="115">
        <f>+$C19+'DELIVERY e PRODOTTO FISSO'!$K$30</f>
        <v>43.309999999999995</v>
      </c>
      <c r="J19" s="115">
        <f>+$C19+'DELIVERY e PRODOTTO FISSO'!$K$31</f>
        <v>46.503863636363633</v>
      </c>
      <c r="K19" s="115">
        <f>+$C19+'DELIVERY e PRODOTTO FISSO'!$K$32</f>
        <v>46.449999999999996</v>
      </c>
      <c r="L19" s="115">
        <f>+$C19+'DELIVERY e PRODOTTO FISSO'!$K$33</f>
        <v>47.69</v>
      </c>
      <c r="M19" s="115">
        <f>_xlfn.IFNA($C$19+VLOOKUP(M$14,'DELIVERY e PRODOTTO FISSO'!$I:$L,3,FALSE),"")</f>
        <v>47.01</v>
      </c>
      <c r="N19" s="115">
        <f>_xlfn.IFNA($C$19+VLOOKUP(N$14,'DELIVERY e PRODOTTO FISSO'!$I:$L,3,FALSE),"")</f>
        <v>50.129999999999995</v>
      </c>
      <c r="O19" s="115">
        <f>_xlfn.IFNA($C$19+VLOOKUP(O$14,'DELIVERY e PRODOTTO FISSO'!$I:$L,3,FALSE),"")</f>
        <v>50.4</v>
      </c>
      <c r="P19" s="115">
        <f>_xlfn.IFNA($C$19+VLOOKUP(P$14,'DELIVERY e PRODOTTO FISSO'!$I:$L,3,FALSE),"")</f>
        <v>48.16</v>
      </c>
      <c r="Q19" s="127" t="str">
        <f>_xlfn.IFNA($C$19+VLOOKUP(Q$14,'DELIVERY e PRODOTTO FISSO'!$I:$L,3,FALSE),"")</f>
        <v/>
      </c>
      <c r="R19" s="127" t="str">
        <f>_xlfn.IFNA($C$19+VLOOKUP(R$14,'DELIVERY e PRODOTTO FISSO'!$I:$L,3,FALSE),"")</f>
        <v/>
      </c>
      <c r="S19" s="127" t="str">
        <f>_xlfn.IFNA($C$19+VLOOKUP(S$14,'DELIVERY e PRODOTTO FISSO'!$I:$L,3,FALSE),"")</f>
        <v/>
      </c>
      <c r="T19" s="127" t="str">
        <f>_xlfn.IFNA($C$19+VLOOKUP(T$14,'DELIVERY e PRODOTTO FISSO'!$I:$L,3,FALSE),"")</f>
        <v/>
      </c>
      <c r="U19" s="127" t="str">
        <f>_xlfn.IFNA($C$19+VLOOKUP(U$14,'DELIVERY e PRODOTTO FISSO'!$I:$L,3,FALSE),"")</f>
        <v/>
      </c>
      <c r="V19" s="127" t="str">
        <f>_xlfn.IFNA($C$19+VLOOKUP(V$14,'DELIVERY e PRODOTTO FISSO'!$I:$L,3,FALSE),"")</f>
        <v/>
      </c>
      <c r="W19" s="127" t="str">
        <f>_xlfn.IFNA($C$19+VLOOKUP(W$14,'DELIVERY e PRODOTTO FISSO'!$I:$L,3,FALSE),"")</f>
        <v/>
      </c>
      <c r="X19" s="127" t="str">
        <f>_xlfn.IFNA($C$19+VLOOKUP(X$14,'DELIVERY e PRODOTTO FISSO'!$I:$L,3,FALSE),"")</f>
        <v/>
      </c>
      <c r="Y19" s="127" t="str">
        <f>_xlfn.IFNA($C$19+VLOOKUP(Y$14,'DELIVERY e PRODOTTO FISSO'!$I:$L,3,FALSE),"")</f>
        <v/>
      </c>
      <c r="Z19" s="127" t="str">
        <f>_xlfn.IFNA($C$19+VLOOKUP(Z$14,'DELIVERY e PRODOTTO FISSO'!$I:$L,3,FALSE),"")</f>
        <v/>
      </c>
    </row>
    <row r="20" spans="1:26" s="27" customFormat="1" ht="25.25" customHeight="1" x14ac:dyDescent="0.35">
      <c r="A20" s="202" t="s">
        <v>122</v>
      </c>
      <c r="B20" s="94" t="s">
        <v>31</v>
      </c>
      <c r="C20" s="123">
        <v>11.93</v>
      </c>
      <c r="D20" s="81"/>
      <c r="E20" s="116">
        <f>+$C20+'DELIVERY e PRODOTTO FISSO'!$K$26</f>
        <v>69.91</v>
      </c>
      <c r="F20" s="116">
        <f>+$C20+'DELIVERY e PRODOTTO FISSO'!$K$27</f>
        <v>67.39</v>
      </c>
      <c r="G20" s="116">
        <f>+$C20+'DELIVERY e PRODOTTO FISSO'!$K$28</f>
        <v>62.839999999999996</v>
      </c>
      <c r="H20" s="116">
        <f>+$C20+'DELIVERY e PRODOTTO FISSO'!$K$29</f>
        <v>62.24</v>
      </c>
      <c r="I20" s="116">
        <f>+$C20+'DELIVERY e PRODOTTO FISSO'!$K$30</f>
        <v>54.37</v>
      </c>
      <c r="J20" s="120">
        <f>+$C20+'DELIVERY e PRODOTTO FISSO'!$K$31</f>
        <v>57.563863636363635</v>
      </c>
      <c r="K20" s="120">
        <f>+$C20+'DELIVERY e PRODOTTO FISSO'!$K$32</f>
        <v>57.51</v>
      </c>
      <c r="L20" s="120">
        <f>+$C20+'DELIVERY e PRODOTTO FISSO'!$K$33</f>
        <v>58.75</v>
      </c>
      <c r="M20" s="120">
        <f>_xlfn.IFNA($C$20+VLOOKUP(M$14,'DELIVERY e PRODOTTO FISSO'!$I:$L,3,FALSE),"")</f>
        <v>58.07</v>
      </c>
      <c r="N20" s="120">
        <f>_xlfn.IFNA($C$20+VLOOKUP(N$14,'DELIVERY e PRODOTTO FISSO'!$I:$L,3,FALSE),"")</f>
        <v>61.19</v>
      </c>
      <c r="O20" s="120">
        <f>_xlfn.IFNA($C$20+VLOOKUP(O$14,'DELIVERY e PRODOTTO FISSO'!$I:$L,3,FALSE),"")</f>
        <v>61.46</v>
      </c>
      <c r="P20" s="120">
        <f>_xlfn.IFNA($C$20+VLOOKUP(P$14,'DELIVERY e PRODOTTO FISSO'!$I:$L,3,FALSE),"")</f>
        <v>59.22</v>
      </c>
      <c r="Q20" s="127" t="str">
        <f>_xlfn.IFNA($C$20+VLOOKUP(Q$14,'DELIVERY e PRODOTTO FISSO'!$I:$L,3,FALSE),"")</f>
        <v/>
      </c>
      <c r="R20" s="127" t="str">
        <f>_xlfn.IFNA($C$20+VLOOKUP(R$14,'DELIVERY e PRODOTTO FISSO'!$I:$L,3,FALSE),"")</f>
        <v/>
      </c>
      <c r="S20" s="127" t="str">
        <f>_xlfn.IFNA($C$20+VLOOKUP(S$14,'DELIVERY e PRODOTTO FISSO'!$I:$L,3,FALSE),"")</f>
        <v/>
      </c>
      <c r="T20" s="127" t="str">
        <f>_xlfn.IFNA($C$20+VLOOKUP(T$14,'DELIVERY e PRODOTTO FISSO'!$I:$L,3,FALSE),"")</f>
        <v/>
      </c>
      <c r="U20" s="127" t="str">
        <f>_xlfn.IFNA($C$20+VLOOKUP(U$14,'DELIVERY e PRODOTTO FISSO'!$I:$L,3,FALSE),"")</f>
        <v/>
      </c>
      <c r="V20" s="127" t="str">
        <f>_xlfn.IFNA($C$20+VLOOKUP(V$14,'DELIVERY e PRODOTTO FISSO'!$I:$L,3,FALSE),"")</f>
        <v/>
      </c>
      <c r="W20" s="127" t="str">
        <f>_xlfn.IFNA($C$20+VLOOKUP(W$14,'DELIVERY e PRODOTTO FISSO'!$I:$L,3,FALSE),"")</f>
        <v/>
      </c>
      <c r="X20" s="127" t="str">
        <f>_xlfn.IFNA($C$20+VLOOKUP(X$14,'DELIVERY e PRODOTTO FISSO'!$I:$L,3,FALSE),"")</f>
        <v/>
      </c>
      <c r="Y20" s="127" t="str">
        <f>_xlfn.IFNA($C$20+VLOOKUP(Y$14,'DELIVERY e PRODOTTO FISSO'!$I:$L,3,FALSE),"")</f>
        <v/>
      </c>
      <c r="Z20" s="127" t="str">
        <f>_xlfn.IFNA($C$20+VLOOKUP(Z$14,'DELIVERY e PRODOTTO FISSO'!$I:$L,3,FALSE),"")</f>
        <v/>
      </c>
    </row>
    <row r="21" spans="1:26" s="27" customFormat="1" ht="25.25" customHeight="1" x14ac:dyDescent="0.35">
      <c r="A21" s="203"/>
      <c r="B21" s="92" t="s">
        <v>32</v>
      </c>
      <c r="C21" s="124">
        <v>5.93</v>
      </c>
      <c r="D21" s="81"/>
      <c r="E21" s="117">
        <f>+$C21+'DELIVERY e PRODOTTO FISSO'!$K$26</f>
        <v>63.91</v>
      </c>
      <c r="F21" s="117">
        <f>+$C21+'DELIVERY e PRODOTTO FISSO'!$K$27</f>
        <v>61.39</v>
      </c>
      <c r="G21" s="117">
        <f>+$C21+'DELIVERY e PRODOTTO FISSO'!$K$28</f>
        <v>56.839999999999996</v>
      </c>
      <c r="H21" s="117">
        <f>+$C21+'DELIVERY e PRODOTTO FISSO'!$K$29</f>
        <v>56.24</v>
      </c>
      <c r="I21" s="117">
        <f>+$C21+'DELIVERY e PRODOTTO FISSO'!$K$30</f>
        <v>48.37</v>
      </c>
      <c r="J21" s="117">
        <f>+$C21+'DELIVERY e PRODOTTO FISSO'!$K$31</f>
        <v>51.563863636363635</v>
      </c>
      <c r="K21" s="117">
        <f>+$C21+'DELIVERY e PRODOTTO FISSO'!$K$32</f>
        <v>51.51</v>
      </c>
      <c r="L21" s="117">
        <f>+$C21+'DELIVERY e PRODOTTO FISSO'!$K$33</f>
        <v>52.75</v>
      </c>
      <c r="M21" s="117">
        <f>_xlfn.IFNA($C$21+VLOOKUP(M$14,'DELIVERY e PRODOTTO FISSO'!$I:$L,3,FALSE),"")</f>
        <v>52.07</v>
      </c>
      <c r="N21" s="117">
        <f>_xlfn.IFNA($C$21+VLOOKUP(N$14,'DELIVERY e PRODOTTO FISSO'!$I:$L,3,FALSE),"")</f>
        <v>55.19</v>
      </c>
      <c r="O21" s="117">
        <f>_xlfn.IFNA($C$21+VLOOKUP(O$14,'DELIVERY e PRODOTTO FISSO'!$I:$L,3,FALSE),"")</f>
        <v>55.46</v>
      </c>
      <c r="P21" s="117">
        <f>_xlfn.IFNA($C$21+VLOOKUP(P$14,'DELIVERY e PRODOTTO FISSO'!$I:$L,3,FALSE),"")</f>
        <v>53.22</v>
      </c>
      <c r="Q21" s="127" t="str">
        <f>_xlfn.IFNA($C$21+VLOOKUP(Q$14,'DELIVERY e PRODOTTO FISSO'!$I:$L,3,FALSE),"")</f>
        <v/>
      </c>
      <c r="R21" s="127" t="str">
        <f>_xlfn.IFNA($C$21+VLOOKUP(R$14,'DELIVERY e PRODOTTO FISSO'!$I:$L,3,FALSE),"")</f>
        <v/>
      </c>
      <c r="S21" s="127" t="str">
        <f>_xlfn.IFNA($C$21+VLOOKUP(S$14,'DELIVERY e PRODOTTO FISSO'!$I:$L,3,FALSE),"")</f>
        <v/>
      </c>
      <c r="T21" s="127" t="str">
        <f>_xlfn.IFNA($C$21+VLOOKUP(T$14,'DELIVERY e PRODOTTO FISSO'!$I:$L,3,FALSE),"")</f>
        <v/>
      </c>
      <c r="U21" s="127" t="str">
        <f>_xlfn.IFNA($C$21+VLOOKUP(U$14,'DELIVERY e PRODOTTO FISSO'!$I:$L,3,FALSE),"")</f>
        <v/>
      </c>
      <c r="V21" s="127" t="str">
        <f>_xlfn.IFNA($C$21+VLOOKUP(V$14,'DELIVERY e PRODOTTO FISSO'!$I:$L,3,FALSE),"")</f>
        <v/>
      </c>
      <c r="W21" s="127" t="str">
        <f>_xlfn.IFNA($C$21+VLOOKUP(W$14,'DELIVERY e PRODOTTO FISSO'!$I:$L,3,FALSE),"")</f>
        <v/>
      </c>
      <c r="X21" s="127" t="str">
        <f>_xlfn.IFNA($C$21+VLOOKUP(X$14,'DELIVERY e PRODOTTO FISSO'!$I:$L,3,FALSE),"")</f>
        <v/>
      </c>
      <c r="Y21" s="127" t="str">
        <f>_xlfn.IFNA($C$21+VLOOKUP(Y$14,'DELIVERY e PRODOTTO FISSO'!$I:$L,3,FALSE),"")</f>
        <v/>
      </c>
      <c r="Z21" s="127" t="str">
        <f>_xlfn.IFNA($C$21+VLOOKUP(Z$14,'DELIVERY e PRODOTTO FISSO'!$I:$L,3,FALSE),"")</f>
        <v/>
      </c>
    </row>
    <row r="22" spans="1:26" s="27" customFormat="1" ht="25.25" customHeight="1" thickBot="1" x14ac:dyDescent="0.4">
      <c r="A22" s="203"/>
      <c r="B22" s="95" t="s">
        <v>33</v>
      </c>
      <c r="C22" s="125">
        <v>-12.27</v>
      </c>
      <c r="D22" s="81"/>
      <c r="E22" s="118">
        <f>+$C22+'DELIVERY e PRODOTTO FISSO'!$K$26</f>
        <v>45.709999999999994</v>
      </c>
      <c r="F22" s="118">
        <f>+$C22+'DELIVERY e PRODOTTO FISSO'!$K$27</f>
        <v>43.19</v>
      </c>
      <c r="G22" s="118">
        <f>+$C22+'DELIVERY e PRODOTTO FISSO'!$K$28</f>
        <v>38.64</v>
      </c>
      <c r="H22" s="118">
        <f>+$C22+'DELIVERY e PRODOTTO FISSO'!$K$29</f>
        <v>38.040000000000006</v>
      </c>
      <c r="I22" s="118">
        <f>+$C22+'DELIVERY e PRODOTTO FISSO'!$K$30</f>
        <v>30.169999999999998</v>
      </c>
      <c r="J22" s="121">
        <f>+$C22+'DELIVERY e PRODOTTO FISSO'!$K$31</f>
        <v>33.363863636363632</v>
      </c>
      <c r="K22" s="121">
        <f>+$C22+'DELIVERY e PRODOTTO FISSO'!$K$32</f>
        <v>33.31</v>
      </c>
      <c r="L22" s="121">
        <f>+$C22+'DELIVERY e PRODOTTO FISSO'!$K$33</f>
        <v>34.549999999999997</v>
      </c>
      <c r="M22" s="121">
        <f>_xlfn.IFNA($C$22+VLOOKUP(M$14,'DELIVERY e PRODOTTO FISSO'!$I:$L,3,FALSE),"")</f>
        <v>33.870000000000005</v>
      </c>
      <c r="N22" s="121">
        <f>_xlfn.IFNA($C$22+VLOOKUP(N$14,'DELIVERY e PRODOTTO FISSO'!$I:$L,3,FALSE),"")</f>
        <v>36.989999999999995</v>
      </c>
      <c r="O22" s="121">
        <f>_xlfn.IFNA($C$22+VLOOKUP(O$14,'DELIVERY e PRODOTTO FISSO'!$I:$L,3,FALSE),"")</f>
        <v>37.260000000000005</v>
      </c>
      <c r="P22" s="121">
        <f>_xlfn.IFNA($C$22+VLOOKUP(P$14,'DELIVERY e PRODOTTO FISSO'!$I:$L,3,FALSE),"")</f>
        <v>35.019999999999996</v>
      </c>
      <c r="Q22" s="127" t="str">
        <f>_xlfn.IFNA($C$22+VLOOKUP(Q$14,'DELIVERY e PRODOTTO FISSO'!$I:$L,3,FALSE),"")</f>
        <v/>
      </c>
      <c r="R22" s="127" t="str">
        <f>_xlfn.IFNA($C$22+VLOOKUP(R$14,'DELIVERY e PRODOTTO FISSO'!$I:$L,3,FALSE),"")</f>
        <v/>
      </c>
      <c r="S22" s="127" t="str">
        <f>_xlfn.IFNA($C$22+VLOOKUP(S$14,'DELIVERY e PRODOTTO FISSO'!$I:$L,3,FALSE),"")</f>
        <v/>
      </c>
      <c r="T22" s="127" t="str">
        <f>_xlfn.IFNA($C$22+VLOOKUP(T$14,'DELIVERY e PRODOTTO FISSO'!$I:$L,3,FALSE),"")</f>
        <v/>
      </c>
      <c r="U22" s="127" t="str">
        <f>_xlfn.IFNA($C$22+VLOOKUP(U$14,'DELIVERY e PRODOTTO FISSO'!$I:$L,3,FALSE),"")</f>
        <v/>
      </c>
      <c r="V22" s="127" t="str">
        <f>_xlfn.IFNA($C$22+VLOOKUP(V$14,'DELIVERY e PRODOTTO FISSO'!$I:$L,3,FALSE),"")</f>
        <v/>
      </c>
      <c r="W22" s="127" t="str">
        <f>_xlfn.IFNA($C$22+VLOOKUP(W$14,'DELIVERY e PRODOTTO FISSO'!$I:$L,3,FALSE),"")</f>
        <v/>
      </c>
      <c r="X22" s="127" t="str">
        <f>_xlfn.IFNA($C$22+VLOOKUP(X$14,'DELIVERY e PRODOTTO FISSO'!$I:$L,3,FALSE),"")</f>
        <v/>
      </c>
      <c r="Y22" s="127" t="str">
        <f>_xlfn.IFNA($C$22+VLOOKUP(Y$14,'DELIVERY e PRODOTTO FISSO'!$I:$L,3,FALSE),"")</f>
        <v/>
      </c>
      <c r="Z22" s="127" t="str">
        <f>_xlfn.IFNA($C$22+VLOOKUP(Z$14,'DELIVERY e PRODOTTO FISSO'!$I:$L,3,FALSE),"")</f>
        <v/>
      </c>
    </row>
    <row r="23" spans="1:26" s="27" customFormat="1" x14ac:dyDescent="0.35">
      <c r="A23" s="90" t="s">
        <v>167</v>
      </c>
      <c r="B23" s="89"/>
      <c r="C23" s="89"/>
      <c r="D23" s="89"/>
      <c r="E23" s="89"/>
      <c r="F23" s="89"/>
      <c r="G23" s="89"/>
      <c r="H23" s="89"/>
      <c r="I23" s="89"/>
      <c r="J23" s="89"/>
      <c r="K23" s="89"/>
      <c r="L23" s="89"/>
      <c r="M23" s="89"/>
      <c r="N23" s="89"/>
      <c r="O23" s="89"/>
      <c r="P23" s="89"/>
    </row>
    <row r="24" spans="1:26" s="27" customFormat="1" ht="15.5" x14ac:dyDescent="0.35">
      <c r="B24" s="81"/>
      <c r="C24" s="81"/>
      <c r="D24" s="81"/>
      <c r="E24" s="81"/>
      <c r="F24" s="81"/>
      <c r="G24" s="81"/>
      <c r="H24" s="81"/>
      <c r="I24" s="81"/>
      <c r="J24" s="81"/>
      <c r="K24" s="81"/>
      <c r="L24" s="81"/>
      <c r="M24" s="127"/>
    </row>
    <row r="25" spans="1:26" s="27" customFormat="1" ht="16" thickBot="1" x14ac:dyDescent="0.4">
      <c r="B25" s="81"/>
      <c r="C25" s="81"/>
      <c r="D25" s="81"/>
      <c r="E25" s="81"/>
      <c r="F25" s="81"/>
      <c r="G25" s="81"/>
      <c r="H25" s="81"/>
      <c r="I25" s="81"/>
      <c r="J25" s="81"/>
      <c r="K25" s="81"/>
      <c r="L25" s="81"/>
      <c r="M25" s="127"/>
    </row>
    <row r="26" spans="1:26" s="27" customFormat="1" ht="19" thickBot="1" x14ac:dyDescent="0.4">
      <c r="A26" s="204" t="s">
        <v>126</v>
      </c>
      <c r="B26" s="205"/>
      <c r="C26" s="206"/>
      <c r="D26" s="81"/>
      <c r="E26" s="81"/>
      <c r="F26" s="81"/>
      <c r="G26" s="81"/>
      <c r="H26" s="81"/>
      <c r="I26" s="81"/>
      <c r="J26" s="81"/>
      <c r="K26" s="81"/>
      <c r="L26" s="81"/>
      <c r="M26" s="127"/>
    </row>
    <row r="27" spans="1:26" s="27" customFormat="1" ht="15.5" x14ac:dyDescent="0.35">
      <c r="A27" s="207" t="s">
        <v>117</v>
      </c>
      <c r="B27" s="208"/>
      <c r="C27" s="208"/>
      <c r="D27" s="81"/>
      <c r="E27" s="112">
        <v>43829</v>
      </c>
      <c r="F27" s="112">
        <v>43861</v>
      </c>
      <c r="G27" s="112">
        <v>43890</v>
      </c>
      <c r="H27" s="112">
        <v>43921</v>
      </c>
      <c r="I27" s="112">
        <v>43951</v>
      </c>
      <c r="J27" s="112">
        <v>43982</v>
      </c>
      <c r="K27" s="112">
        <v>44012</v>
      </c>
      <c r="L27" s="112">
        <v>44043</v>
      </c>
      <c r="M27" s="112">
        <v>44074</v>
      </c>
      <c r="N27" s="112">
        <v>44104</v>
      </c>
      <c r="O27" s="112">
        <v>44135</v>
      </c>
      <c r="P27" s="112">
        <v>44165</v>
      </c>
    </row>
    <row r="28" spans="1:26" s="27" customFormat="1" ht="15.5" x14ac:dyDescent="0.35">
      <c r="A28" s="198" t="s">
        <v>118</v>
      </c>
      <c r="B28" s="199"/>
      <c r="C28" s="199"/>
      <c r="D28" s="81"/>
      <c r="E28" s="113" t="s">
        <v>175</v>
      </c>
      <c r="F28" s="113" t="s">
        <v>191</v>
      </c>
      <c r="G28" s="113" t="s">
        <v>192</v>
      </c>
      <c r="H28" s="113" t="s">
        <v>193</v>
      </c>
      <c r="I28" s="113" t="s">
        <v>202</v>
      </c>
      <c r="J28" s="113" t="s">
        <v>205</v>
      </c>
      <c r="K28" s="113" t="s">
        <v>208</v>
      </c>
      <c r="L28" s="113" t="s">
        <v>210</v>
      </c>
      <c r="M28" s="113" t="s">
        <v>212</v>
      </c>
      <c r="N28" s="113" t="s">
        <v>214</v>
      </c>
      <c r="O28" s="113" t="s">
        <v>216</v>
      </c>
      <c r="P28" s="113" t="s">
        <v>218</v>
      </c>
    </row>
    <row r="29" spans="1:26" s="27" customFormat="1" ht="15.5" x14ac:dyDescent="0.35">
      <c r="A29" s="200"/>
      <c r="B29" s="201"/>
      <c r="C29" s="201"/>
      <c r="D29" s="81"/>
      <c r="E29" s="113" t="s">
        <v>194</v>
      </c>
      <c r="F29" s="113" t="s">
        <v>195</v>
      </c>
      <c r="G29" s="113" t="s">
        <v>196</v>
      </c>
      <c r="H29" s="113" t="s">
        <v>197</v>
      </c>
      <c r="I29" s="113" t="s">
        <v>204</v>
      </c>
      <c r="J29" s="113" t="s">
        <v>207</v>
      </c>
      <c r="K29" s="113" t="s">
        <v>209</v>
      </c>
      <c r="L29" s="113" t="s">
        <v>211</v>
      </c>
      <c r="M29" s="113" t="s">
        <v>213</v>
      </c>
      <c r="N29" s="113" t="s">
        <v>215</v>
      </c>
      <c r="O29" s="113" t="s">
        <v>217</v>
      </c>
      <c r="P29" s="113" t="s">
        <v>219</v>
      </c>
    </row>
    <row r="30" spans="1:26" s="27" customFormat="1" ht="15.5" x14ac:dyDescent="0.3">
      <c r="A30" s="86"/>
      <c r="B30" s="87" t="s">
        <v>119</v>
      </c>
      <c r="C30" s="88" t="s">
        <v>182</v>
      </c>
      <c r="D30" s="81"/>
      <c r="E30" s="114" t="s">
        <v>124</v>
      </c>
      <c r="F30" s="114" t="s">
        <v>124</v>
      </c>
      <c r="G30" s="114" t="s">
        <v>124</v>
      </c>
      <c r="H30" s="114" t="s">
        <v>124</v>
      </c>
      <c r="I30" s="114" t="s">
        <v>124</v>
      </c>
      <c r="J30" s="114" t="s">
        <v>124</v>
      </c>
      <c r="K30" s="114" t="s">
        <v>124</v>
      </c>
      <c r="L30" s="114" t="s">
        <v>124</v>
      </c>
      <c r="M30" s="114" t="s">
        <v>124</v>
      </c>
      <c r="N30" s="114" t="s">
        <v>124</v>
      </c>
      <c r="O30" s="114" t="s">
        <v>124</v>
      </c>
      <c r="P30" s="114" t="s">
        <v>124</v>
      </c>
    </row>
    <row r="31" spans="1:26" s="27" customFormat="1" ht="34.25" customHeight="1" x14ac:dyDescent="0.35">
      <c r="A31" s="91" t="s">
        <v>120</v>
      </c>
      <c r="B31" s="85" t="s">
        <v>121</v>
      </c>
      <c r="C31" s="122">
        <v>0.87</v>
      </c>
      <c r="D31" s="81"/>
      <c r="E31" s="115">
        <f>+$C31+'DELIVERY e PRODOTTO FISSO'!$L$26</f>
        <v>57.97</v>
      </c>
      <c r="F31" s="115">
        <f>+$C31+'DELIVERY e PRODOTTO FISSO'!$L$27</f>
        <v>55.41</v>
      </c>
      <c r="G31" s="115">
        <f>+$C31+'DELIVERY e PRODOTTO FISSO'!$L$28</f>
        <v>51.57</v>
      </c>
      <c r="H31" s="115">
        <f>+$C31+'DELIVERY e PRODOTTO FISSO'!$L$29</f>
        <v>52.129999999999995</v>
      </c>
      <c r="I31" s="115">
        <f>+$C31+'DELIVERY e PRODOTTO FISSO'!$L$30</f>
        <v>44.279999999999994</v>
      </c>
      <c r="J31" s="115">
        <f>+$C31+'DELIVERY e PRODOTTO FISSO'!$L$31</f>
        <v>47.128030303030293</v>
      </c>
      <c r="K31" s="115">
        <f>+$C31+'DELIVERY e PRODOTTO FISSO'!$L$32</f>
        <v>48.099999999999994</v>
      </c>
      <c r="L31" s="115">
        <f>+$C31+'DELIVERY e PRODOTTO FISSO'!$L$33</f>
        <v>49.599999999999994</v>
      </c>
      <c r="M31" s="115">
        <f>_xlfn.IFNA($C$31+VLOOKUP(M$14,'DELIVERY e PRODOTTO FISSO'!$I:$L,4,FALSE),"")</f>
        <v>49.12</v>
      </c>
      <c r="N31" s="115">
        <f>_xlfn.IFNA($C$31+VLOOKUP(N$14,'DELIVERY e PRODOTTO FISSO'!$I:$L,4,FALSE),"")</f>
        <v>51.07</v>
      </c>
      <c r="O31" s="115">
        <f>_xlfn.IFNA($C$31+VLOOKUP(O$14,'DELIVERY e PRODOTTO FISSO'!$I:$L,4,FALSE),"")</f>
        <v>50.32</v>
      </c>
      <c r="P31" s="115">
        <f>_xlfn.IFNA($C$31+VLOOKUP(P$14,'DELIVERY e PRODOTTO FISSO'!$I:$L,4,FALSE),"")</f>
        <v>48.08</v>
      </c>
      <c r="Q31" s="127" t="str">
        <f>_xlfn.IFNA($C$31+VLOOKUP(Q$14,'DELIVERY e PRODOTTO FISSO'!$I:$L,4,FALSE),"")</f>
        <v/>
      </c>
      <c r="R31" s="127" t="str">
        <f>_xlfn.IFNA($C$31+VLOOKUP(R$14,'DELIVERY e PRODOTTO FISSO'!$I:$L,4,FALSE),"")</f>
        <v/>
      </c>
      <c r="S31" s="127" t="str">
        <f>_xlfn.IFNA($C$31+VLOOKUP(S$14,'DELIVERY e PRODOTTO FISSO'!$I:$L,4,FALSE),"")</f>
        <v/>
      </c>
      <c r="T31" s="127" t="str">
        <f>_xlfn.IFNA($C$31+VLOOKUP(T$14,'DELIVERY e PRODOTTO FISSO'!$I:$L,4,FALSE),"")</f>
        <v/>
      </c>
      <c r="U31" s="127" t="str">
        <f>_xlfn.IFNA($C$31+VLOOKUP(U$14,'DELIVERY e PRODOTTO FISSO'!$I:$L,4,FALSE),"")</f>
        <v/>
      </c>
      <c r="V31" s="127" t="str">
        <f>_xlfn.IFNA($C$31+VLOOKUP(V$14,'DELIVERY e PRODOTTO FISSO'!$I:$L,4,FALSE),"")</f>
        <v/>
      </c>
      <c r="W31" s="127" t="str">
        <f>_xlfn.IFNA($C$31+VLOOKUP(W$14,'DELIVERY e PRODOTTO FISSO'!$I:$L,4,FALSE),"")</f>
        <v/>
      </c>
      <c r="X31" s="127" t="str">
        <f>_xlfn.IFNA($C$31+VLOOKUP(X$14,'DELIVERY e PRODOTTO FISSO'!$I:$L,4,FALSE),"")</f>
        <v/>
      </c>
      <c r="Y31" s="127" t="str">
        <f>_xlfn.IFNA($C$31+VLOOKUP(Y$14,'DELIVERY e PRODOTTO FISSO'!$I:$L,4,FALSE),"")</f>
        <v/>
      </c>
      <c r="Z31" s="127" t="str">
        <f>_xlfn.IFNA($C$31+VLOOKUP(Z$14,'DELIVERY e PRODOTTO FISSO'!$I:$L,4,FALSE),"")</f>
        <v/>
      </c>
    </row>
    <row r="32" spans="1:26" s="27" customFormat="1" ht="25.25" customHeight="1" x14ac:dyDescent="0.35">
      <c r="A32" s="202" t="s">
        <v>122</v>
      </c>
      <c r="B32" s="94" t="s">
        <v>31</v>
      </c>
      <c r="C32" s="123">
        <v>11.93</v>
      </c>
      <c r="D32" s="81"/>
      <c r="E32" s="116">
        <f>+$C32+'DELIVERY e PRODOTTO FISSO'!$L$26</f>
        <v>69.03</v>
      </c>
      <c r="F32" s="116">
        <f>+$C32+'DELIVERY e PRODOTTO FISSO'!$L$27</f>
        <v>66.47</v>
      </c>
      <c r="G32" s="116">
        <f>+$C32+'DELIVERY e PRODOTTO FISSO'!$L$28</f>
        <v>62.63</v>
      </c>
      <c r="H32" s="116">
        <f>+$C32+'DELIVERY e PRODOTTO FISSO'!$L$29</f>
        <v>63.19</v>
      </c>
      <c r="I32" s="116">
        <f>+$C32+'DELIVERY e PRODOTTO FISSO'!$L$30</f>
        <v>55.339999999999996</v>
      </c>
      <c r="J32" s="120">
        <f>+$C32+'DELIVERY e PRODOTTO FISSO'!$L$31</f>
        <v>58.188030303030295</v>
      </c>
      <c r="K32" s="120">
        <f>+$C32+'DELIVERY e PRODOTTO FISSO'!$L$32</f>
        <v>59.16</v>
      </c>
      <c r="L32" s="120">
        <f>+$C32+'DELIVERY e PRODOTTO FISSO'!$L$33</f>
        <v>60.66</v>
      </c>
      <c r="M32" s="120">
        <f>_xlfn.IFNA($C$32+VLOOKUP(M$14,'DELIVERY e PRODOTTO FISSO'!$I:$L,4,FALSE),"")</f>
        <v>60.18</v>
      </c>
      <c r="N32" s="120">
        <f>_xlfn.IFNA($C$32+VLOOKUP(N$14,'DELIVERY e PRODOTTO FISSO'!$I:$L,4,FALSE),"")</f>
        <v>62.13</v>
      </c>
      <c r="O32" s="120">
        <f>_xlfn.IFNA($C$32+VLOOKUP(O$14,'DELIVERY e PRODOTTO FISSO'!$I:$L,4,FALSE),"")</f>
        <v>61.38</v>
      </c>
      <c r="P32" s="120">
        <f>_xlfn.IFNA($C$32+VLOOKUP(P$14,'DELIVERY e PRODOTTO FISSO'!$I:$L,4,FALSE),"")</f>
        <v>59.14</v>
      </c>
      <c r="Q32" s="127" t="str">
        <f>_xlfn.IFNA($C$32+VLOOKUP(Q$14,'DELIVERY e PRODOTTO FISSO'!$I:$L,4,FALSE),"")</f>
        <v/>
      </c>
      <c r="R32" s="127" t="str">
        <f>_xlfn.IFNA($C$32+VLOOKUP(R$14,'DELIVERY e PRODOTTO FISSO'!$I:$L,4,FALSE),"")</f>
        <v/>
      </c>
      <c r="S32" s="127" t="str">
        <f>_xlfn.IFNA($C$32+VLOOKUP(S$14,'DELIVERY e PRODOTTO FISSO'!$I:$L,4,FALSE),"")</f>
        <v/>
      </c>
      <c r="T32" s="127" t="str">
        <f>_xlfn.IFNA($C$32+VLOOKUP(T$14,'DELIVERY e PRODOTTO FISSO'!$I:$L,4,FALSE),"")</f>
        <v/>
      </c>
      <c r="U32" s="127" t="str">
        <f>_xlfn.IFNA($C$32+VLOOKUP(U$14,'DELIVERY e PRODOTTO FISSO'!$I:$L,4,FALSE),"")</f>
        <v/>
      </c>
      <c r="V32" s="127" t="str">
        <f>_xlfn.IFNA($C$32+VLOOKUP(V$14,'DELIVERY e PRODOTTO FISSO'!$I:$L,4,FALSE),"")</f>
        <v/>
      </c>
      <c r="W32" s="127" t="str">
        <f>_xlfn.IFNA($C$32+VLOOKUP(W$14,'DELIVERY e PRODOTTO FISSO'!$I:$L,4,FALSE),"")</f>
        <v/>
      </c>
      <c r="X32" s="127" t="str">
        <f>_xlfn.IFNA($C$32+VLOOKUP(X$14,'DELIVERY e PRODOTTO FISSO'!$I:$L,4,FALSE),"")</f>
        <v/>
      </c>
      <c r="Y32" s="127" t="str">
        <f>_xlfn.IFNA($C$32+VLOOKUP(Y$14,'DELIVERY e PRODOTTO FISSO'!$I:$L,4,FALSE),"")</f>
        <v/>
      </c>
      <c r="Z32" s="127" t="str">
        <f>_xlfn.IFNA($C$32+VLOOKUP(Z$14,'DELIVERY e PRODOTTO FISSO'!$I:$L,4,FALSE),"")</f>
        <v/>
      </c>
    </row>
    <row r="33" spans="1:26" s="27" customFormat="1" ht="25.25" customHeight="1" x14ac:dyDescent="0.35">
      <c r="A33" s="203"/>
      <c r="B33" s="92" t="s">
        <v>32</v>
      </c>
      <c r="C33" s="124">
        <v>5.93</v>
      </c>
      <c r="D33" s="81"/>
      <c r="E33" s="117">
        <f>+$C33+'DELIVERY e PRODOTTO FISSO'!$L$26</f>
        <v>63.03</v>
      </c>
      <c r="F33" s="117">
        <f>+$C33+'DELIVERY e PRODOTTO FISSO'!$L$27</f>
        <v>60.47</v>
      </c>
      <c r="G33" s="117">
        <f>+$C33+'DELIVERY e PRODOTTO FISSO'!$L$28</f>
        <v>56.63</v>
      </c>
      <c r="H33" s="117">
        <f>+$C33+'DELIVERY e PRODOTTO FISSO'!$L$29</f>
        <v>57.19</v>
      </c>
      <c r="I33" s="117">
        <f>+$C33+'DELIVERY e PRODOTTO FISSO'!$L$30</f>
        <v>49.339999999999996</v>
      </c>
      <c r="J33" s="117">
        <f>+$C33+'DELIVERY e PRODOTTO FISSO'!$L$31</f>
        <v>52.188030303030295</v>
      </c>
      <c r="K33" s="117">
        <f>+$C33+'DELIVERY e PRODOTTO FISSO'!$L$32</f>
        <v>53.16</v>
      </c>
      <c r="L33" s="117">
        <f>+$C33+'DELIVERY e PRODOTTO FISSO'!$L$33</f>
        <v>54.66</v>
      </c>
      <c r="M33" s="117">
        <f>_xlfn.IFNA($C$33+VLOOKUP(M$14,'DELIVERY e PRODOTTO FISSO'!$I:$L,4,FALSE),"")</f>
        <v>54.18</v>
      </c>
      <c r="N33" s="117">
        <f>_xlfn.IFNA($C$33+VLOOKUP(N$14,'DELIVERY e PRODOTTO FISSO'!$I:$L,4,FALSE),"")</f>
        <v>56.13</v>
      </c>
      <c r="O33" s="117">
        <f>_xlfn.IFNA($C$33+VLOOKUP(O$14,'DELIVERY e PRODOTTO FISSO'!$I:$L,4,FALSE),"")</f>
        <v>55.38</v>
      </c>
      <c r="P33" s="117">
        <f>_xlfn.IFNA($C$33+VLOOKUP(P$14,'DELIVERY e PRODOTTO FISSO'!$I:$L,4,FALSE),"")</f>
        <v>53.14</v>
      </c>
      <c r="Q33" s="127" t="str">
        <f>_xlfn.IFNA($C$33+VLOOKUP(Q$14,'DELIVERY e PRODOTTO FISSO'!$I:$L,4,FALSE),"")</f>
        <v/>
      </c>
      <c r="R33" s="127" t="str">
        <f>_xlfn.IFNA($C$33+VLOOKUP(R$14,'DELIVERY e PRODOTTO FISSO'!$I:$L,4,FALSE),"")</f>
        <v/>
      </c>
      <c r="S33" s="127" t="str">
        <f>_xlfn.IFNA($C$33+VLOOKUP(S$14,'DELIVERY e PRODOTTO FISSO'!$I:$L,4,FALSE),"")</f>
        <v/>
      </c>
      <c r="T33" s="127" t="str">
        <f>_xlfn.IFNA($C$33+VLOOKUP(T$14,'DELIVERY e PRODOTTO FISSO'!$I:$L,4,FALSE),"")</f>
        <v/>
      </c>
      <c r="U33" s="127" t="str">
        <f>_xlfn.IFNA($C$33+VLOOKUP(U$14,'DELIVERY e PRODOTTO FISSO'!$I:$L,4,FALSE),"")</f>
        <v/>
      </c>
      <c r="V33" s="127" t="str">
        <f>_xlfn.IFNA($C$33+VLOOKUP(V$14,'DELIVERY e PRODOTTO FISSO'!$I:$L,4,FALSE),"")</f>
        <v/>
      </c>
      <c r="W33" s="127" t="str">
        <f>_xlfn.IFNA($C$33+VLOOKUP(W$14,'DELIVERY e PRODOTTO FISSO'!$I:$L,4,FALSE),"")</f>
        <v/>
      </c>
      <c r="X33" s="127" t="str">
        <f>_xlfn.IFNA($C$33+VLOOKUP(X$14,'DELIVERY e PRODOTTO FISSO'!$I:$L,4,FALSE),"")</f>
        <v/>
      </c>
      <c r="Y33" s="127" t="str">
        <f>_xlfn.IFNA($C$33+VLOOKUP(Y$14,'DELIVERY e PRODOTTO FISSO'!$I:$L,4,FALSE),"")</f>
        <v/>
      </c>
      <c r="Z33" s="127" t="str">
        <f>_xlfn.IFNA($C$33+VLOOKUP(Z$14,'DELIVERY e PRODOTTO FISSO'!$I:$L,4,FALSE),"")</f>
        <v/>
      </c>
    </row>
    <row r="34" spans="1:26" s="27" customFormat="1" ht="25.25" customHeight="1" thickBot="1" x14ac:dyDescent="0.4">
      <c r="A34" s="203"/>
      <c r="B34" s="95" t="s">
        <v>33</v>
      </c>
      <c r="C34" s="125">
        <v>-12.27</v>
      </c>
      <c r="D34" s="81"/>
      <c r="E34" s="118">
        <f>+$C34+'DELIVERY e PRODOTTO FISSO'!$L$26</f>
        <v>44.83</v>
      </c>
      <c r="F34" s="118">
        <f>+$C34+'DELIVERY e PRODOTTO FISSO'!$L$27</f>
        <v>42.269999999999996</v>
      </c>
      <c r="G34" s="118">
        <f>+$C34+'DELIVERY e PRODOTTO FISSO'!$L$28</f>
        <v>38.430000000000007</v>
      </c>
      <c r="H34" s="118">
        <f>+$C34+'DELIVERY e PRODOTTO FISSO'!$L$29</f>
        <v>38.989999999999995</v>
      </c>
      <c r="I34" s="118">
        <f>+$C34+'DELIVERY e PRODOTTO FISSO'!$L$30</f>
        <v>31.139999999999997</v>
      </c>
      <c r="J34" s="121">
        <f>+$C34+'DELIVERY e PRODOTTO FISSO'!$L$31</f>
        <v>33.9880303030303</v>
      </c>
      <c r="K34" s="121">
        <f>+$C34+'DELIVERY e PRODOTTO FISSO'!$L$32</f>
        <v>34.959999999999994</v>
      </c>
      <c r="L34" s="121">
        <f>+$C34+'DELIVERY e PRODOTTO FISSO'!$L$33</f>
        <v>36.459999999999994</v>
      </c>
      <c r="M34" s="121">
        <f>_xlfn.IFNA($C$34+VLOOKUP(M$14,'DELIVERY e PRODOTTO FISSO'!$I:$L,4,FALSE),"")</f>
        <v>35.980000000000004</v>
      </c>
      <c r="N34" s="121">
        <f>_xlfn.IFNA($C$34+VLOOKUP(N$14,'DELIVERY e PRODOTTO FISSO'!$I:$L,4,FALSE),"")</f>
        <v>37.930000000000007</v>
      </c>
      <c r="O34" s="121">
        <f>_xlfn.IFNA($C$34+VLOOKUP(O$14,'DELIVERY e PRODOTTO FISSO'!$I:$L,4,FALSE),"")</f>
        <v>37.180000000000007</v>
      </c>
      <c r="P34" s="121">
        <f>_xlfn.IFNA($C$34+VLOOKUP(P$14,'DELIVERY e PRODOTTO FISSO'!$I:$L,4,FALSE),"")</f>
        <v>34.94</v>
      </c>
      <c r="Q34" s="127" t="str">
        <f>_xlfn.IFNA($C$34+VLOOKUP(Q$14,'DELIVERY e PRODOTTO FISSO'!$I:$L,4,FALSE),"")</f>
        <v/>
      </c>
      <c r="R34" s="127" t="str">
        <f>_xlfn.IFNA($C$34+VLOOKUP(R$14,'DELIVERY e PRODOTTO FISSO'!$I:$L,4,FALSE),"")</f>
        <v/>
      </c>
      <c r="S34" s="127" t="str">
        <f>_xlfn.IFNA($C$34+VLOOKUP(S$14,'DELIVERY e PRODOTTO FISSO'!$I:$L,4,FALSE),"")</f>
        <v/>
      </c>
      <c r="T34" s="127" t="str">
        <f>_xlfn.IFNA($C$34+VLOOKUP(T$14,'DELIVERY e PRODOTTO FISSO'!$I:$L,4,FALSE),"")</f>
        <v/>
      </c>
      <c r="U34" s="127" t="str">
        <f>_xlfn.IFNA($C$34+VLOOKUP(U$14,'DELIVERY e PRODOTTO FISSO'!$I:$L,4,FALSE),"")</f>
        <v/>
      </c>
      <c r="V34" s="127" t="str">
        <f>_xlfn.IFNA($C$34+VLOOKUP(V$14,'DELIVERY e PRODOTTO FISSO'!$I:$L,4,FALSE),"")</f>
        <v/>
      </c>
      <c r="W34" s="127" t="str">
        <f>_xlfn.IFNA($C$34+VLOOKUP(W$14,'DELIVERY e PRODOTTO FISSO'!$I:$L,4,FALSE),"")</f>
        <v/>
      </c>
      <c r="X34" s="127" t="str">
        <f>_xlfn.IFNA($C$34+VLOOKUP(X$14,'DELIVERY e PRODOTTO FISSO'!$I:$L,4,FALSE),"")</f>
        <v/>
      </c>
      <c r="Y34" s="127" t="str">
        <f>_xlfn.IFNA($C$34+VLOOKUP(Y$14,'DELIVERY e PRODOTTO FISSO'!$I:$L,4,FALSE),"")</f>
        <v/>
      </c>
      <c r="Z34" s="127" t="str">
        <f>_xlfn.IFNA($C$34+VLOOKUP(Z$14,'DELIVERY e PRODOTTO FISSO'!$I:$L,4,FALSE),"")</f>
        <v/>
      </c>
    </row>
    <row r="35" spans="1:26" s="27" customFormat="1" x14ac:dyDescent="0.35">
      <c r="A35" s="90" t="s">
        <v>167</v>
      </c>
      <c r="B35" s="89"/>
      <c r="C35" s="89"/>
      <c r="D35" s="89"/>
      <c r="E35" s="89"/>
      <c r="F35" s="89"/>
      <c r="G35" s="89"/>
      <c r="H35" s="89"/>
      <c r="I35" s="89"/>
      <c r="J35" s="89"/>
      <c r="K35" s="89"/>
      <c r="L35" s="89"/>
      <c r="M35" s="89"/>
      <c r="N35" s="89"/>
      <c r="O35" s="89"/>
      <c r="P35" s="89"/>
    </row>
    <row r="36" spans="1:26" ht="15.5" customHeight="1" x14ac:dyDescent="0.35"/>
    <row r="37" spans="1:26" ht="15.5" customHeight="1" x14ac:dyDescent="0.35"/>
    <row r="38" spans="1:26" ht="15.5" customHeight="1" x14ac:dyDescent="0.35"/>
    <row r="39" spans="1:26" ht="15.5" customHeight="1" x14ac:dyDescent="0.35"/>
    <row r="40" spans="1:26" ht="15.5" customHeight="1" x14ac:dyDescent="0.35"/>
    <row r="41" spans="1:26" ht="15.5" customHeight="1" x14ac:dyDescent="0.35"/>
    <row r="42" spans="1:26" ht="15.5" customHeight="1" x14ac:dyDescent="0.35"/>
    <row r="43" spans="1:26" ht="15.5" customHeight="1" x14ac:dyDescent="0.35"/>
  </sheetData>
  <mergeCells count="15">
    <mergeCell ref="A28:C29"/>
    <mergeCell ref="A32:A34"/>
    <mergeCell ref="A14:C14"/>
    <mergeCell ref="A15:C15"/>
    <mergeCell ref="A16:C17"/>
    <mergeCell ref="A20:A22"/>
    <mergeCell ref="A26:C26"/>
    <mergeCell ref="A27:C27"/>
    <mergeCell ref="A12:B12"/>
    <mergeCell ref="C12:D12"/>
    <mergeCell ref="Q1:R1"/>
    <mergeCell ref="A7:R7"/>
    <mergeCell ref="A9:R9"/>
    <mergeCell ref="A11:B11"/>
    <mergeCell ref="C11:D11"/>
  </mergeCells>
  <hyperlinks>
    <hyperlink ref="Q1:R1" location="SOMMARIO!A1" display="torna al SOMMARIO"/>
  </hyperlink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3"/>
  <sheetViews>
    <sheetView showGridLines="0" topLeftCell="A3" zoomScale="85" zoomScaleNormal="85" workbookViewId="0">
      <selection activeCell="Q32" sqref="Q32"/>
    </sheetView>
  </sheetViews>
  <sheetFormatPr defaultColWidth="8.90625" defaultRowHeight="14.5" x14ac:dyDescent="0.35"/>
  <cols>
    <col min="1" max="1" width="3.08984375" style="16" customWidth="1"/>
    <col min="2" max="2" width="20.90625" style="16" customWidth="1"/>
    <col min="3" max="3" width="15.36328125" style="16" customWidth="1"/>
    <col min="4" max="4" width="2.36328125" style="16" customWidth="1"/>
    <col min="5" max="5" width="11.1796875" style="16" customWidth="1"/>
    <col min="6" max="9" width="10.453125" style="16" customWidth="1"/>
    <col min="10" max="10" width="11.08984375" style="16" bestFit="1" customWidth="1"/>
    <col min="11" max="18" width="10.453125" style="16" customWidth="1"/>
    <col min="19" max="23" width="12.453125" style="16" customWidth="1"/>
    <col min="24" max="25" width="10.54296875" style="16" customWidth="1"/>
    <col min="26" max="26" width="2.36328125" style="16" customWidth="1"/>
    <col min="27" max="28" width="10.54296875" style="16" customWidth="1"/>
    <col min="29" max="29" width="2.36328125" style="16" customWidth="1"/>
    <col min="30" max="31" width="10.54296875" style="16" customWidth="1"/>
    <col min="32" max="32" width="2.36328125" style="16" customWidth="1"/>
    <col min="33" max="16384" width="8.90625" style="16"/>
  </cols>
  <sheetData>
    <row r="1" spans="1:24" ht="17" customHeight="1" thickBot="1" x14ac:dyDescent="0.4">
      <c r="A1" s="96"/>
      <c r="B1" s="97"/>
      <c r="C1" s="98"/>
      <c r="D1" s="102"/>
      <c r="E1" s="103"/>
      <c r="F1" s="27"/>
      <c r="Q1" s="158" t="s">
        <v>22</v>
      </c>
      <c r="R1" s="159"/>
    </row>
    <row r="2" spans="1:24" ht="17" customHeight="1" thickBot="1" x14ac:dyDescent="0.4">
      <c r="A2" s="99"/>
      <c r="B2" s="100"/>
      <c r="C2" s="101"/>
      <c r="D2" s="104"/>
      <c r="E2" s="103"/>
      <c r="F2" s="27"/>
    </row>
    <row r="3" spans="1:24" ht="4.25" customHeight="1" thickBot="1" x14ac:dyDescent="0.4">
      <c r="A3" s="83"/>
      <c r="B3" s="84"/>
      <c r="C3" s="84"/>
      <c r="D3" s="105"/>
      <c r="E3" s="103"/>
      <c r="F3" s="27"/>
    </row>
    <row r="4" spans="1:24" ht="21" x14ac:dyDescent="0.35">
      <c r="A4" s="62" t="s">
        <v>176</v>
      </c>
      <c r="B4" s="62"/>
      <c r="D4" s="27"/>
      <c r="E4" s="27"/>
      <c r="F4" s="27"/>
    </row>
    <row r="5" spans="1:24" x14ac:dyDescent="0.35">
      <c r="A5" s="17" t="s">
        <v>7</v>
      </c>
      <c r="B5" s="17"/>
    </row>
    <row r="6" spans="1:24" ht="6" customHeight="1" x14ac:dyDescent="0.35"/>
    <row r="7" spans="1:24" ht="23" customHeight="1" x14ac:dyDescent="0.35">
      <c r="A7" s="196" t="s">
        <v>177</v>
      </c>
      <c r="B7" s="196"/>
      <c r="C7" s="196"/>
      <c r="D7" s="196"/>
      <c r="E7" s="196"/>
      <c r="F7" s="196"/>
      <c r="G7" s="196"/>
      <c r="H7" s="196"/>
      <c r="I7" s="196"/>
      <c r="J7" s="196"/>
      <c r="K7" s="196"/>
      <c r="L7" s="196"/>
      <c r="M7" s="196"/>
      <c r="N7" s="196"/>
      <c r="O7" s="196"/>
      <c r="P7" s="196"/>
      <c r="Q7" s="196"/>
      <c r="R7" s="197"/>
      <c r="S7" s="18"/>
    </row>
    <row r="8" spans="1:24" ht="8.4" customHeight="1" x14ac:dyDescent="0.35"/>
    <row r="9" spans="1:24" ht="23" customHeight="1" x14ac:dyDescent="0.35">
      <c r="A9" s="196" t="str">
        <f>+SOMMARIO!A12</f>
        <v xml:space="preserve">Lotto 3: Lombardia escluse le Province di Milano e Lodi                             </v>
      </c>
      <c r="B9" s="196"/>
      <c r="C9" s="196"/>
      <c r="D9" s="196"/>
      <c r="E9" s="196"/>
      <c r="F9" s="196"/>
      <c r="G9" s="196"/>
      <c r="H9" s="196"/>
      <c r="I9" s="196"/>
      <c r="J9" s="196"/>
      <c r="K9" s="196"/>
      <c r="L9" s="196"/>
      <c r="M9" s="196"/>
      <c r="N9" s="196"/>
      <c r="O9" s="196"/>
      <c r="P9" s="196"/>
      <c r="Q9" s="196"/>
      <c r="R9" s="197"/>
      <c r="S9" s="18"/>
    </row>
    <row r="10" spans="1:24" s="27" customFormat="1" ht="9.65" customHeight="1" x14ac:dyDescent="0.35">
      <c r="B10" s="81"/>
      <c r="C10" s="81"/>
      <c r="D10" s="81"/>
      <c r="E10" s="81"/>
      <c r="F10" s="81"/>
      <c r="G10" s="81"/>
      <c r="H10" s="81"/>
      <c r="I10" s="81"/>
      <c r="J10" s="81"/>
      <c r="K10" s="81"/>
      <c r="L10" s="81"/>
      <c r="M10" s="81"/>
      <c r="N10" s="81"/>
      <c r="O10" s="81"/>
      <c r="P10" s="81"/>
      <c r="Q10" s="81"/>
      <c r="R10" s="81"/>
      <c r="S10" s="82"/>
    </row>
    <row r="11" spans="1:24" s="27" customFormat="1" ht="15.5" customHeight="1" x14ac:dyDescent="0.35">
      <c r="A11" s="193" t="s">
        <v>116</v>
      </c>
      <c r="B11" s="193"/>
      <c r="C11" s="194" t="s">
        <v>185</v>
      </c>
      <c r="D11" s="195"/>
      <c r="E11" s="93"/>
      <c r="H11" s="81"/>
      <c r="I11" s="81"/>
      <c r="J11" s="81"/>
      <c r="K11" s="81"/>
      <c r="L11" s="81"/>
      <c r="M11" s="81"/>
      <c r="N11" s="81"/>
      <c r="O11" s="81"/>
      <c r="P11" s="81"/>
      <c r="Q11" s="81"/>
      <c r="R11" s="82"/>
    </row>
    <row r="12" spans="1:24" s="27" customFormat="1" ht="15.5" customHeight="1" x14ac:dyDescent="0.35">
      <c r="A12" s="193" t="s">
        <v>3</v>
      </c>
      <c r="B12" s="193"/>
      <c r="C12" s="194" t="s">
        <v>184</v>
      </c>
      <c r="D12" s="195"/>
      <c r="E12" s="93"/>
      <c r="F12" s="81"/>
      <c r="G12" s="81"/>
      <c r="H12" s="81"/>
      <c r="I12" s="81"/>
      <c r="J12" s="81"/>
      <c r="K12" s="81"/>
      <c r="L12" s="81"/>
      <c r="M12" s="81"/>
      <c r="N12" s="81"/>
      <c r="O12" s="81"/>
      <c r="P12" s="81"/>
      <c r="Q12" s="81"/>
      <c r="R12" s="82"/>
    </row>
    <row r="13" spans="1:24" s="27" customFormat="1" ht="16" thickBot="1" x14ac:dyDescent="0.4">
      <c r="C13" s="81"/>
      <c r="D13" s="93"/>
      <c r="E13" s="93"/>
      <c r="F13" s="81"/>
      <c r="G13" s="81"/>
      <c r="H13" s="81"/>
      <c r="I13" s="81"/>
      <c r="J13" s="81"/>
      <c r="K13" s="81"/>
      <c r="L13" s="81"/>
      <c r="M13" s="81"/>
      <c r="N13" s="81"/>
      <c r="O13" s="81"/>
      <c r="P13" s="81"/>
      <c r="Q13" s="81"/>
      <c r="R13" s="82"/>
    </row>
    <row r="14" spans="1:24" s="27" customFormat="1" ht="19" thickBot="1" x14ac:dyDescent="0.4">
      <c r="A14" s="204" t="s">
        <v>125</v>
      </c>
      <c r="B14" s="205"/>
      <c r="C14" s="206"/>
      <c r="D14" s="81"/>
      <c r="E14" s="81"/>
      <c r="F14" s="81"/>
      <c r="G14" s="82"/>
      <c r="M14" s="128">
        <v>44044</v>
      </c>
      <c r="N14" s="128">
        <v>44075</v>
      </c>
      <c r="O14" s="128">
        <v>44105</v>
      </c>
      <c r="P14" s="128">
        <v>44136</v>
      </c>
      <c r="Q14" s="128">
        <v>44166</v>
      </c>
      <c r="R14" s="128">
        <v>44197</v>
      </c>
      <c r="S14" s="128">
        <v>44228</v>
      </c>
      <c r="T14" s="128">
        <v>44256</v>
      </c>
      <c r="U14" s="128">
        <v>44287</v>
      </c>
      <c r="V14" s="128">
        <v>44317</v>
      </c>
      <c r="W14" s="128">
        <v>44348</v>
      </c>
      <c r="X14" s="128">
        <v>44378</v>
      </c>
    </row>
    <row r="15" spans="1:24" s="27" customFormat="1" ht="15.5" x14ac:dyDescent="0.35">
      <c r="A15" s="207" t="s">
        <v>117</v>
      </c>
      <c r="B15" s="208"/>
      <c r="C15" s="208"/>
      <c r="D15" s="81"/>
      <c r="E15" s="112">
        <v>43829</v>
      </c>
      <c r="F15" s="112">
        <v>43861</v>
      </c>
      <c r="G15" s="112">
        <v>43890</v>
      </c>
      <c r="H15" s="112">
        <v>43921</v>
      </c>
      <c r="I15" s="112">
        <v>43951</v>
      </c>
      <c r="J15" s="112">
        <v>43982</v>
      </c>
      <c r="K15" s="112">
        <v>44012</v>
      </c>
      <c r="L15" s="112">
        <v>44043</v>
      </c>
      <c r="M15" s="112">
        <v>44074</v>
      </c>
      <c r="N15" s="112">
        <v>44104</v>
      </c>
      <c r="O15" s="112">
        <v>44135</v>
      </c>
      <c r="P15" s="112">
        <v>44165</v>
      </c>
    </row>
    <row r="16" spans="1:24" s="27" customFormat="1" ht="15.5" x14ac:dyDescent="0.35">
      <c r="A16" s="198" t="s">
        <v>118</v>
      </c>
      <c r="B16" s="199"/>
      <c r="C16" s="199"/>
      <c r="D16" s="81"/>
      <c r="E16" s="113" t="s">
        <v>175</v>
      </c>
      <c r="F16" s="113" t="s">
        <v>191</v>
      </c>
      <c r="G16" s="113" t="s">
        <v>192</v>
      </c>
      <c r="H16" s="113" t="s">
        <v>193</v>
      </c>
      <c r="I16" s="113" t="s">
        <v>202</v>
      </c>
      <c r="J16" s="113" t="s">
        <v>205</v>
      </c>
      <c r="K16" s="113" t="s">
        <v>208</v>
      </c>
      <c r="L16" s="113" t="s">
        <v>210</v>
      </c>
      <c r="M16" s="113" t="s">
        <v>212</v>
      </c>
      <c r="N16" s="113" t="s">
        <v>214</v>
      </c>
      <c r="O16" s="113" t="s">
        <v>216</v>
      </c>
      <c r="P16" s="113" t="s">
        <v>218</v>
      </c>
    </row>
    <row r="17" spans="1:26" s="27" customFormat="1" ht="15.5" x14ac:dyDescent="0.35">
      <c r="A17" s="200"/>
      <c r="B17" s="201"/>
      <c r="C17" s="201"/>
      <c r="D17" s="81"/>
      <c r="E17" s="113" t="s">
        <v>198</v>
      </c>
      <c r="F17" s="113" t="s">
        <v>199</v>
      </c>
      <c r="G17" s="113" t="s">
        <v>200</v>
      </c>
      <c r="H17" s="113" t="s">
        <v>201</v>
      </c>
      <c r="I17" s="113" t="s">
        <v>203</v>
      </c>
      <c r="J17" s="113" t="s">
        <v>206</v>
      </c>
      <c r="K17" s="113" t="s">
        <v>194</v>
      </c>
      <c r="L17" s="113" t="s">
        <v>195</v>
      </c>
      <c r="M17" s="113" t="s">
        <v>196</v>
      </c>
      <c r="N17" s="113" t="s">
        <v>197</v>
      </c>
      <c r="O17" s="113" t="s">
        <v>204</v>
      </c>
      <c r="P17" s="113" t="s">
        <v>207</v>
      </c>
    </row>
    <row r="18" spans="1:26" s="27" customFormat="1" ht="15.5" x14ac:dyDescent="0.3">
      <c r="A18" s="86"/>
      <c r="B18" s="87" t="s">
        <v>119</v>
      </c>
      <c r="C18" s="88" t="s">
        <v>182</v>
      </c>
      <c r="D18" s="81"/>
      <c r="E18" s="114" t="s">
        <v>123</v>
      </c>
      <c r="F18" s="114" t="s">
        <v>123</v>
      </c>
      <c r="G18" s="114" t="s">
        <v>123</v>
      </c>
      <c r="H18" s="114" t="s">
        <v>123</v>
      </c>
      <c r="I18" s="114" t="s">
        <v>123</v>
      </c>
      <c r="J18" s="114" t="s">
        <v>123</v>
      </c>
      <c r="K18" s="114" t="s">
        <v>123</v>
      </c>
      <c r="L18" s="114" t="s">
        <v>123</v>
      </c>
      <c r="M18" s="114" t="s">
        <v>123</v>
      </c>
      <c r="N18" s="114" t="s">
        <v>123</v>
      </c>
      <c r="O18" s="114" t="s">
        <v>123</v>
      </c>
      <c r="P18" s="114" t="s">
        <v>123</v>
      </c>
    </row>
    <row r="19" spans="1:26" s="27" customFormat="1" ht="34.25" customHeight="1" x14ac:dyDescent="0.35">
      <c r="A19" s="91" t="s">
        <v>120</v>
      </c>
      <c r="B19" s="85" t="s">
        <v>121</v>
      </c>
      <c r="C19" s="122">
        <v>1.32</v>
      </c>
      <c r="D19" s="81"/>
      <c r="E19" s="115">
        <f>+$C19+'DELIVERY e PRODOTTO FISSO'!$K$26</f>
        <v>59.3</v>
      </c>
      <c r="F19" s="115">
        <f>+$C19+'DELIVERY e PRODOTTO FISSO'!$K$27</f>
        <v>56.78</v>
      </c>
      <c r="G19" s="115">
        <f>+$C19+'DELIVERY e PRODOTTO FISSO'!$K$28</f>
        <v>52.23</v>
      </c>
      <c r="H19" s="115">
        <f>+$C19+'DELIVERY e PRODOTTO FISSO'!$K$29</f>
        <v>51.63</v>
      </c>
      <c r="I19" s="115">
        <f>+$C19+'DELIVERY e PRODOTTO FISSO'!$K$30</f>
        <v>43.76</v>
      </c>
      <c r="J19" s="115">
        <f>+$C19+'DELIVERY e PRODOTTO FISSO'!$K$31</f>
        <v>46.953863636363636</v>
      </c>
      <c r="K19" s="115">
        <f>+$C19+'DELIVERY e PRODOTTO FISSO'!$K$32</f>
        <v>46.9</v>
      </c>
      <c r="L19" s="115">
        <f>+$C19+'DELIVERY e PRODOTTO FISSO'!$K$33</f>
        <v>48.14</v>
      </c>
      <c r="M19" s="115">
        <f>_xlfn.IFNA($C$19+VLOOKUP(M$14,'DELIVERY e PRODOTTO FISSO'!$I:$L,3,FALSE),"")</f>
        <v>47.46</v>
      </c>
      <c r="N19" s="115">
        <f>_xlfn.IFNA($C$19+VLOOKUP(N$14,'DELIVERY e PRODOTTO FISSO'!$I:$L,3,FALSE),"")</f>
        <v>50.58</v>
      </c>
      <c r="O19" s="115">
        <f>_xlfn.IFNA($C$19+VLOOKUP(O$14,'DELIVERY e PRODOTTO FISSO'!$I:$L,3,FALSE),"")</f>
        <v>50.85</v>
      </c>
      <c r="P19" s="115">
        <f>_xlfn.IFNA($C$19+VLOOKUP(P$14,'DELIVERY e PRODOTTO FISSO'!$I:$L,3,FALSE),"")</f>
        <v>48.61</v>
      </c>
      <c r="Q19" s="127" t="str">
        <f>_xlfn.IFNA($C$19+VLOOKUP(Q$14,'DELIVERY e PRODOTTO FISSO'!$I:$L,3,FALSE),"")</f>
        <v/>
      </c>
      <c r="R19" s="127" t="str">
        <f>_xlfn.IFNA($C$19+VLOOKUP(R$14,'DELIVERY e PRODOTTO FISSO'!$I:$L,3,FALSE),"")</f>
        <v/>
      </c>
      <c r="S19" s="127" t="str">
        <f>_xlfn.IFNA($C$19+VLOOKUP(S$14,'DELIVERY e PRODOTTO FISSO'!$I:$L,3,FALSE),"")</f>
        <v/>
      </c>
      <c r="T19" s="127" t="str">
        <f>_xlfn.IFNA($C$19+VLOOKUP(T$14,'DELIVERY e PRODOTTO FISSO'!$I:$L,3,FALSE),"")</f>
        <v/>
      </c>
      <c r="U19" s="127" t="str">
        <f>_xlfn.IFNA($C$19+VLOOKUP(U$14,'DELIVERY e PRODOTTO FISSO'!$I:$L,3,FALSE),"")</f>
        <v/>
      </c>
      <c r="V19" s="127" t="str">
        <f>_xlfn.IFNA($C$19+VLOOKUP(V$14,'DELIVERY e PRODOTTO FISSO'!$I:$L,3,FALSE),"")</f>
        <v/>
      </c>
      <c r="W19" s="127" t="str">
        <f>_xlfn.IFNA($C$19+VLOOKUP(W$14,'DELIVERY e PRODOTTO FISSO'!$I:$L,3,FALSE),"")</f>
        <v/>
      </c>
      <c r="X19" s="127" t="str">
        <f>_xlfn.IFNA($C$19+VLOOKUP(X$14,'DELIVERY e PRODOTTO FISSO'!$I:$L,3,FALSE),"")</f>
        <v/>
      </c>
      <c r="Y19" s="127" t="str">
        <f>_xlfn.IFNA($C$19+VLOOKUP(Y$14,'DELIVERY e PRODOTTO FISSO'!$I:$L,3,FALSE),"")</f>
        <v/>
      </c>
      <c r="Z19" s="127" t="str">
        <f>_xlfn.IFNA($C$19+VLOOKUP(Z$14,'DELIVERY e PRODOTTO FISSO'!$I:$L,3,FALSE),"")</f>
        <v/>
      </c>
    </row>
    <row r="20" spans="1:26" s="27" customFormat="1" ht="25.25" customHeight="1" x14ac:dyDescent="0.35">
      <c r="A20" s="202" t="s">
        <v>122</v>
      </c>
      <c r="B20" s="94" t="s">
        <v>31</v>
      </c>
      <c r="C20" s="123">
        <v>0.12</v>
      </c>
      <c r="D20" s="81"/>
      <c r="E20" s="116">
        <f>+$C20+'DELIVERY e PRODOTTO FISSO'!$K$26</f>
        <v>58.099999999999994</v>
      </c>
      <c r="F20" s="116">
        <f>+$C20+'DELIVERY e PRODOTTO FISSO'!$K$27</f>
        <v>55.58</v>
      </c>
      <c r="G20" s="116">
        <f>+$C20+'DELIVERY e PRODOTTO FISSO'!$K$28</f>
        <v>51.029999999999994</v>
      </c>
      <c r="H20" s="116">
        <f>+$C20+'DELIVERY e PRODOTTO FISSO'!$K$29</f>
        <v>50.43</v>
      </c>
      <c r="I20" s="116">
        <f>+$C20+'DELIVERY e PRODOTTO FISSO'!$K$30</f>
        <v>42.559999999999995</v>
      </c>
      <c r="J20" s="120">
        <f>+$C20+'DELIVERY e PRODOTTO FISSO'!$K$31</f>
        <v>45.753863636363633</v>
      </c>
      <c r="K20" s="120">
        <f>+$C20+'DELIVERY e PRODOTTO FISSO'!$K$32</f>
        <v>45.699999999999996</v>
      </c>
      <c r="L20" s="120">
        <f>+$C20+'DELIVERY e PRODOTTO FISSO'!$K$33</f>
        <v>46.94</v>
      </c>
      <c r="M20" s="120">
        <f>_xlfn.IFNA($C$20+VLOOKUP(M$14,'DELIVERY e PRODOTTO FISSO'!$I:$L,3,FALSE),"")</f>
        <v>46.26</v>
      </c>
      <c r="N20" s="120">
        <f>_xlfn.IFNA($C$20+VLOOKUP(N$14,'DELIVERY e PRODOTTO FISSO'!$I:$L,3,FALSE),"")</f>
        <v>49.379999999999995</v>
      </c>
      <c r="O20" s="120">
        <f>_xlfn.IFNA($C$20+VLOOKUP(O$14,'DELIVERY e PRODOTTO FISSO'!$I:$L,3,FALSE),"")</f>
        <v>49.65</v>
      </c>
      <c r="P20" s="120">
        <f>_xlfn.IFNA($C$20+VLOOKUP(P$14,'DELIVERY e PRODOTTO FISSO'!$I:$L,3,FALSE),"")</f>
        <v>47.41</v>
      </c>
      <c r="Q20" s="127" t="str">
        <f>_xlfn.IFNA($C$20+VLOOKUP(Q$14,'DELIVERY e PRODOTTO FISSO'!$I:$L,3,FALSE),"")</f>
        <v/>
      </c>
      <c r="R20" s="127" t="str">
        <f>_xlfn.IFNA($C$20+VLOOKUP(R$14,'DELIVERY e PRODOTTO FISSO'!$I:$L,3,FALSE),"")</f>
        <v/>
      </c>
      <c r="S20" s="127" t="str">
        <f>_xlfn.IFNA($C$20+VLOOKUP(S$14,'DELIVERY e PRODOTTO FISSO'!$I:$L,3,FALSE),"")</f>
        <v/>
      </c>
      <c r="T20" s="127" t="str">
        <f>_xlfn.IFNA($C$20+VLOOKUP(T$14,'DELIVERY e PRODOTTO FISSO'!$I:$L,3,FALSE),"")</f>
        <v/>
      </c>
      <c r="U20" s="127" t="str">
        <f>_xlfn.IFNA($C$20+VLOOKUP(U$14,'DELIVERY e PRODOTTO FISSO'!$I:$L,3,FALSE),"")</f>
        <v/>
      </c>
      <c r="V20" s="127" t="str">
        <f>_xlfn.IFNA($C$20+VLOOKUP(V$14,'DELIVERY e PRODOTTO FISSO'!$I:$L,3,FALSE),"")</f>
        <v/>
      </c>
      <c r="W20" s="127" t="str">
        <f>_xlfn.IFNA($C$20+VLOOKUP(W$14,'DELIVERY e PRODOTTO FISSO'!$I:$L,3,FALSE),"")</f>
        <v/>
      </c>
      <c r="X20" s="127" t="str">
        <f>_xlfn.IFNA($C$20+VLOOKUP(X$14,'DELIVERY e PRODOTTO FISSO'!$I:$L,3,FALSE),"")</f>
        <v/>
      </c>
      <c r="Y20" s="127" t="str">
        <f>_xlfn.IFNA($C$20+VLOOKUP(Y$14,'DELIVERY e PRODOTTO FISSO'!$I:$L,3,FALSE),"")</f>
        <v/>
      </c>
      <c r="Z20" s="127" t="str">
        <f>_xlfn.IFNA($C$20+VLOOKUP(Z$14,'DELIVERY e PRODOTTO FISSO'!$I:$L,3,FALSE),"")</f>
        <v/>
      </c>
    </row>
    <row r="21" spans="1:26" s="27" customFormat="1" ht="25.25" customHeight="1" x14ac:dyDescent="0.35">
      <c r="A21" s="203"/>
      <c r="B21" s="92" t="s">
        <v>32</v>
      </c>
      <c r="C21" s="124">
        <v>0.12</v>
      </c>
      <c r="D21" s="81"/>
      <c r="E21" s="117">
        <f>+$C21+'DELIVERY e PRODOTTO FISSO'!$K$26</f>
        <v>58.099999999999994</v>
      </c>
      <c r="F21" s="117">
        <f>+$C21+'DELIVERY e PRODOTTO FISSO'!$K$27</f>
        <v>55.58</v>
      </c>
      <c r="G21" s="117">
        <f>+$C21+'DELIVERY e PRODOTTO FISSO'!$K$28</f>
        <v>51.029999999999994</v>
      </c>
      <c r="H21" s="117">
        <f>+$C21+'DELIVERY e PRODOTTO FISSO'!$K$29</f>
        <v>50.43</v>
      </c>
      <c r="I21" s="117">
        <f>+$C21+'DELIVERY e PRODOTTO FISSO'!$K$30</f>
        <v>42.559999999999995</v>
      </c>
      <c r="J21" s="117">
        <f>+$C21+'DELIVERY e PRODOTTO FISSO'!$K$31</f>
        <v>45.753863636363633</v>
      </c>
      <c r="K21" s="117">
        <f>+$C21+'DELIVERY e PRODOTTO FISSO'!$K$32</f>
        <v>45.699999999999996</v>
      </c>
      <c r="L21" s="117">
        <f>+$C21+'DELIVERY e PRODOTTO FISSO'!$K$33</f>
        <v>46.94</v>
      </c>
      <c r="M21" s="117">
        <f>_xlfn.IFNA($C$21+VLOOKUP(M$14,'DELIVERY e PRODOTTO FISSO'!$I:$L,3,FALSE),"")</f>
        <v>46.26</v>
      </c>
      <c r="N21" s="117">
        <f>_xlfn.IFNA($C$21+VLOOKUP(N$14,'DELIVERY e PRODOTTO FISSO'!$I:$L,3,FALSE),"")</f>
        <v>49.379999999999995</v>
      </c>
      <c r="O21" s="117">
        <f>_xlfn.IFNA($C$21+VLOOKUP(O$14,'DELIVERY e PRODOTTO FISSO'!$I:$L,3,FALSE),"")</f>
        <v>49.65</v>
      </c>
      <c r="P21" s="117">
        <f>_xlfn.IFNA($C$21+VLOOKUP(P$14,'DELIVERY e PRODOTTO FISSO'!$I:$L,3,FALSE),"")</f>
        <v>47.41</v>
      </c>
      <c r="Q21" s="127" t="str">
        <f>_xlfn.IFNA($C$21+VLOOKUP(Q$14,'DELIVERY e PRODOTTO FISSO'!$I:$L,3,FALSE),"")</f>
        <v/>
      </c>
      <c r="R21" s="127" t="str">
        <f>_xlfn.IFNA($C$21+VLOOKUP(R$14,'DELIVERY e PRODOTTO FISSO'!$I:$L,3,FALSE),"")</f>
        <v/>
      </c>
      <c r="S21" s="127" t="str">
        <f>_xlfn.IFNA($C$21+VLOOKUP(S$14,'DELIVERY e PRODOTTO FISSO'!$I:$L,3,FALSE),"")</f>
        <v/>
      </c>
      <c r="T21" s="127" t="str">
        <f>_xlfn.IFNA($C$21+VLOOKUP(T$14,'DELIVERY e PRODOTTO FISSO'!$I:$L,3,FALSE),"")</f>
        <v/>
      </c>
      <c r="U21" s="127" t="str">
        <f>_xlfn.IFNA($C$21+VLOOKUP(U$14,'DELIVERY e PRODOTTO FISSO'!$I:$L,3,FALSE),"")</f>
        <v/>
      </c>
      <c r="V21" s="127" t="str">
        <f>_xlfn.IFNA($C$21+VLOOKUP(V$14,'DELIVERY e PRODOTTO FISSO'!$I:$L,3,FALSE),"")</f>
        <v/>
      </c>
      <c r="W21" s="127" t="str">
        <f>_xlfn.IFNA($C$21+VLOOKUP(W$14,'DELIVERY e PRODOTTO FISSO'!$I:$L,3,FALSE),"")</f>
        <v/>
      </c>
      <c r="X21" s="127" t="str">
        <f>_xlfn.IFNA($C$21+VLOOKUP(X$14,'DELIVERY e PRODOTTO FISSO'!$I:$L,3,FALSE),"")</f>
        <v/>
      </c>
      <c r="Y21" s="127" t="str">
        <f>_xlfn.IFNA($C$21+VLOOKUP(Y$14,'DELIVERY e PRODOTTO FISSO'!$I:$L,3,FALSE),"")</f>
        <v/>
      </c>
      <c r="Z21" s="127" t="str">
        <f>_xlfn.IFNA($C$21+VLOOKUP(Z$14,'DELIVERY e PRODOTTO FISSO'!$I:$L,3,FALSE),"")</f>
        <v/>
      </c>
    </row>
    <row r="22" spans="1:26" s="27" customFormat="1" ht="25.25" customHeight="1" thickBot="1" x14ac:dyDescent="0.4">
      <c r="A22" s="203"/>
      <c r="B22" s="95" t="s">
        <v>33</v>
      </c>
      <c r="C22" s="125">
        <v>3.12</v>
      </c>
      <c r="D22" s="81"/>
      <c r="E22" s="118">
        <f>+$C22+'DELIVERY e PRODOTTO FISSO'!$K$26</f>
        <v>61.099999999999994</v>
      </c>
      <c r="F22" s="118">
        <f>+$C22+'DELIVERY e PRODOTTO FISSO'!$K$27</f>
        <v>58.58</v>
      </c>
      <c r="G22" s="118">
        <f>+$C22+'DELIVERY e PRODOTTO FISSO'!$K$28</f>
        <v>54.029999999999994</v>
      </c>
      <c r="H22" s="118">
        <f>+$C22+'DELIVERY e PRODOTTO FISSO'!$K$29</f>
        <v>53.43</v>
      </c>
      <c r="I22" s="118">
        <f>+$C22+'DELIVERY e PRODOTTO FISSO'!$K$30</f>
        <v>45.559999999999995</v>
      </c>
      <c r="J22" s="121">
        <f>+$C22+'DELIVERY e PRODOTTO FISSO'!$K$31</f>
        <v>48.753863636363633</v>
      </c>
      <c r="K22" s="121">
        <f>+$C22+'DELIVERY e PRODOTTO FISSO'!$K$32</f>
        <v>48.699999999999996</v>
      </c>
      <c r="L22" s="121">
        <f>+$C22+'DELIVERY e PRODOTTO FISSO'!$K$33</f>
        <v>49.94</v>
      </c>
      <c r="M22" s="121">
        <f>_xlfn.IFNA($C$22+VLOOKUP(M$14,'DELIVERY e PRODOTTO FISSO'!$I:$L,3,FALSE),"")</f>
        <v>49.26</v>
      </c>
      <c r="N22" s="121">
        <f>_xlfn.IFNA($C$22+VLOOKUP(N$14,'DELIVERY e PRODOTTO FISSO'!$I:$L,3,FALSE),"")</f>
        <v>52.379999999999995</v>
      </c>
      <c r="O22" s="121">
        <f>_xlfn.IFNA($C$22+VLOOKUP(O$14,'DELIVERY e PRODOTTO FISSO'!$I:$L,3,FALSE),"")</f>
        <v>52.65</v>
      </c>
      <c r="P22" s="121">
        <f>_xlfn.IFNA($C$22+VLOOKUP(P$14,'DELIVERY e PRODOTTO FISSO'!$I:$L,3,FALSE),"")</f>
        <v>50.41</v>
      </c>
      <c r="Q22" s="127" t="str">
        <f>_xlfn.IFNA($C$22+VLOOKUP(Q$14,'DELIVERY e PRODOTTO FISSO'!$I:$L,3,FALSE),"")</f>
        <v/>
      </c>
      <c r="R22" s="127" t="str">
        <f>_xlfn.IFNA($C$22+VLOOKUP(R$14,'DELIVERY e PRODOTTO FISSO'!$I:$L,3,FALSE),"")</f>
        <v/>
      </c>
      <c r="S22" s="127" t="str">
        <f>_xlfn.IFNA($C$22+VLOOKUP(S$14,'DELIVERY e PRODOTTO FISSO'!$I:$L,3,FALSE),"")</f>
        <v/>
      </c>
      <c r="T22" s="127" t="str">
        <f>_xlfn.IFNA($C$22+VLOOKUP(T$14,'DELIVERY e PRODOTTO FISSO'!$I:$L,3,FALSE),"")</f>
        <v/>
      </c>
      <c r="U22" s="127" t="str">
        <f>_xlfn.IFNA($C$22+VLOOKUP(U$14,'DELIVERY e PRODOTTO FISSO'!$I:$L,3,FALSE),"")</f>
        <v/>
      </c>
      <c r="V22" s="127" t="str">
        <f>_xlfn.IFNA($C$22+VLOOKUP(V$14,'DELIVERY e PRODOTTO FISSO'!$I:$L,3,FALSE),"")</f>
        <v/>
      </c>
      <c r="W22" s="127" t="str">
        <f>_xlfn.IFNA($C$22+VLOOKUP(W$14,'DELIVERY e PRODOTTO FISSO'!$I:$L,3,FALSE),"")</f>
        <v/>
      </c>
      <c r="X22" s="127" t="str">
        <f>_xlfn.IFNA($C$22+VLOOKUP(X$14,'DELIVERY e PRODOTTO FISSO'!$I:$L,3,FALSE),"")</f>
        <v/>
      </c>
      <c r="Y22" s="127" t="str">
        <f>_xlfn.IFNA($C$22+VLOOKUP(Y$14,'DELIVERY e PRODOTTO FISSO'!$I:$L,3,FALSE),"")</f>
        <v/>
      </c>
      <c r="Z22" s="127" t="str">
        <f>_xlfn.IFNA($C$22+VLOOKUP(Z$14,'DELIVERY e PRODOTTO FISSO'!$I:$L,3,FALSE),"")</f>
        <v/>
      </c>
    </row>
    <row r="23" spans="1:26" s="27" customFormat="1" x14ac:dyDescent="0.35">
      <c r="A23" s="90" t="s">
        <v>169</v>
      </c>
      <c r="B23" s="89"/>
      <c r="C23" s="89"/>
      <c r="D23" s="89"/>
      <c r="E23" s="89"/>
      <c r="F23" s="89"/>
      <c r="G23" s="89"/>
      <c r="H23" s="89"/>
      <c r="I23" s="89"/>
      <c r="J23" s="89"/>
      <c r="K23" s="89"/>
      <c r="L23" s="89"/>
      <c r="M23" s="89"/>
      <c r="N23" s="89"/>
      <c r="O23" s="89"/>
      <c r="P23" s="89"/>
    </row>
    <row r="24" spans="1:26" s="27" customFormat="1" ht="15.5" x14ac:dyDescent="0.35">
      <c r="B24" s="81"/>
      <c r="C24" s="81"/>
      <c r="D24" s="81"/>
      <c r="E24" s="81"/>
      <c r="F24" s="81"/>
      <c r="G24" s="81"/>
      <c r="H24" s="81"/>
      <c r="I24" s="81"/>
      <c r="J24" s="81"/>
      <c r="K24" s="81"/>
      <c r="L24" s="81"/>
      <c r="M24" s="127"/>
    </row>
    <row r="25" spans="1:26" s="27" customFormat="1" ht="16" thickBot="1" x14ac:dyDescent="0.4">
      <c r="B25" s="81"/>
      <c r="C25" s="81"/>
      <c r="D25" s="81"/>
      <c r="E25" s="81"/>
      <c r="F25" s="81"/>
      <c r="G25" s="81"/>
      <c r="H25" s="81"/>
      <c r="I25" s="81"/>
      <c r="J25" s="81"/>
      <c r="K25" s="81"/>
      <c r="L25" s="81"/>
      <c r="M25" s="127"/>
    </row>
    <row r="26" spans="1:26" s="27" customFormat="1" ht="19" thickBot="1" x14ac:dyDescent="0.4">
      <c r="A26" s="204" t="s">
        <v>126</v>
      </c>
      <c r="B26" s="205"/>
      <c r="C26" s="206"/>
      <c r="D26" s="81"/>
      <c r="E26" s="81"/>
      <c r="F26" s="81"/>
      <c r="G26" s="81"/>
      <c r="H26" s="81"/>
      <c r="I26" s="81"/>
      <c r="J26" s="81"/>
      <c r="K26" s="81"/>
      <c r="L26" s="81"/>
      <c r="M26" s="127"/>
    </row>
    <row r="27" spans="1:26" s="27" customFormat="1" ht="15.5" x14ac:dyDescent="0.35">
      <c r="A27" s="207" t="s">
        <v>117</v>
      </c>
      <c r="B27" s="208"/>
      <c r="C27" s="208"/>
      <c r="D27" s="81"/>
      <c r="E27" s="112">
        <v>43829</v>
      </c>
      <c r="F27" s="112">
        <v>43861</v>
      </c>
      <c r="G27" s="112">
        <v>43890</v>
      </c>
      <c r="H27" s="112">
        <v>43921</v>
      </c>
      <c r="I27" s="112">
        <v>43951</v>
      </c>
      <c r="J27" s="112">
        <v>43982</v>
      </c>
      <c r="K27" s="112">
        <v>44012</v>
      </c>
      <c r="L27" s="112">
        <v>44043</v>
      </c>
      <c r="M27" s="112">
        <v>44074</v>
      </c>
      <c r="N27" s="112">
        <v>44104</v>
      </c>
      <c r="O27" s="112">
        <v>44135</v>
      </c>
      <c r="P27" s="112">
        <v>44165</v>
      </c>
    </row>
    <row r="28" spans="1:26" s="27" customFormat="1" ht="15.5" x14ac:dyDescent="0.35">
      <c r="A28" s="198" t="s">
        <v>118</v>
      </c>
      <c r="B28" s="199"/>
      <c r="C28" s="199"/>
      <c r="D28" s="81"/>
      <c r="E28" s="113" t="s">
        <v>175</v>
      </c>
      <c r="F28" s="113" t="s">
        <v>191</v>
      </c>
      <c r="G28" s="113" t="s">
        <v>192</v>
      </c>
      <c r="H28" s="113" t="s">
        <v>193</v>
      </c>
      <c r="I28" s="113" t="s">
        <v>202</v>
      </c>
      <c r="J28" s="113" t="s">
        <v>205</v>
      </c>
      <c r="K28" s="113" t="s">
        <v>208</v>
      </c>
      <c r="L28" s="113" t="s">
        <v>210</v>
      </c>
      <c r="M28" s="113" t="s">
        <v>212</v>
      </c>
      <c r="N28" s="113" t="s">
        <v>214</v>
      </c>
      <c r="O28" s="113" t="s">
        <v>216</v>
      </c>
      <c r="P28" s="113" t="s">
        <v>218</v>
      </c>
    </row>
    <row r="29" spans="1:26" s="27" customFormat="1" ht="15.5" x14ac:dyDescent="0.35">
      <c r="A29" s="200"/>
      <c r="B29" s="201"/>
      <c r="C29" s="201"/>
      <c r="D29" s="81"/>
      <c r="E29" s="113" t="s">
        <v>194</v>
      </c>
      <c r="F29" s="113" t="s">
        <v>195</v>
      </c>
      <c r="G29" s="113" t="s">
        <v>196</v>
      </c>
      <c r="H29" s="113" t="s">
        <v>197</v>
      </c>
      <c r="I29" s="113" t="s">
        <v>204</v>
      </c>
      <c r="J29" s="113" t="s">
        <v>207</v>
      </c>
      <c r="K29" s="113" t="s">
        <v>209</v>
      </c>
      <c r="L29" s="113" t="s">
        <v>211</v>
      </c>
      <c r="M29" s="113" t="s">
        <v>213</v>
      </c>
      <c r="N29" s="113" t="s">
        <v>215</v>
      </c>
      <c r="O29" s="113" t="s">
        <v>217</v>
      </c>
      <c r="P29" s="113" t="s">
        <v>219</v>
      </c>
    </row>
    <row r="30" spans="1:26" s="27" customFormat="1" ht="15.5" x14ac:dyDescent="0.3">
      <c r="A30" s="86"/>
      <c r="B30" s="87" t="s">
        <v>119</v>
      </c>
      <c r="C30" s="88" t="s">
        <v>182</v>
      </c>
      <c r="D30" s="81"/>
      <c r="E30" s="114" t="s">
        <v>124</v>
      </c>
      <c r="F30" s="114" t="s">
        <v>124</v>
      </c>
      <c r="G30" s="114" t="s">
        <v>124</v>
      </c>
      <c r="H30" s="114" t="s">
        <v>124</v>
      </c>
      <c r="I30" s="114" t="s">
        <v>124</v>
      </c>
      <c r="J30" s="114" t="s">
        <v>124</v>
      </c>
      <c r="K30" s="114" t="s">
        <v>124</v>
      </c>
      <c r="L30" s="114" t="s">
        <v>124</v>
      </c>
      <c r="M30" s="114" t="s">
        <v>124</v>
      </c>
      <c r="N30" s="114" t="s">
        <v>124</v>
      </c>
      <c r="O30" s="114" t="s">
        <v>124</v>
      </c>
      <c r="P30" s="114" t="s">
        <v>124</v>
      </c>
    </row>
    <row r="31" spans="1:26" s="27" customFormat="1" ht="34.25" customHeight="1" x14ac:dyDescent="0.35">
      <c r="A31" s="91" t="s">
        <v>120</v>
      </c>
      <c r="B31" s="85" t="s">
        <v>121</v>
      </c>
      <c r="C31" s="122">
        <v>1.32</v>
      </c>
      <c r="D31" s="81"/>
      <c r="E31" s="115">
        <f>+$C31+'DELIVERY e PRODOTTO FISSO'!$L$26</f>
        <v>58.42</v>
      </c>
      <c r="F31" s="115">
        <f>+$C31+'DELIVERY e PRODOTTO FISSO'!$L$27</f>
        <v>55.86</v>
      </c>
      <c r="G31" s="115">
        <f>+$C31+'DELIVERY e PRODOTTO FISSO'!$L$28</f>
        <v>52.02</v>
      </c>
      <c r="H31" s="115">
        <f>+$C31+'DELIVERY e PRODOTTO FISSO'!$L$29</f>
        <v>52.58</v>
      </c>
      <c r="I31" s="115">
        <f>+$C31+'DELIVERY e PRODOTTO FISSO'!$L$30</f>
        <v>44.73</v>
      </c>
      <c r="J31" s="115">
        <f>+$C31+'DELIVERY e PRODOTTO FISSO'!$L$31</f>
        <v>47.578030303030296</v>
      </c>
      <c r="K31" s="115">
        <f>+$C31+'DELIVERY e PRODOTTO FISSO'!$L$32</f>
        <v>48.55</v>
      </c>
      <c r="L31" s="115">
        <f>+$C31+'DELIVERY e PRODOTTO FISSO'!$L$33</f>
        <v>50.05</v>
      </c>
      <c r="M31" s="115">
        <f>_xlfn.IFNA($C$31+VLOOKUP(M$14,'DELIVERY e PRODOTTO FISSO'!$I:$L,4,FALSE),"")</f>
        <v>49.57</v>
      </c>
      <c r="N31" s="115">
        <f>_xlfn.IFNA($C$31+VLOOKUP(N$14,'DELIVERY e PRODOTTO FISSO'!$I:$L,4,FALSE),"")</f>
        <v>51.52</v>
      </c>
      <c r="O31" s="115">
        <f>_xlfn.IFNA($C$31+VLOOKUP(O$14,'DELIVERY e PRODOTTO FISSO'!$I:$L,4,FALSE),"")</f>
        <v>50.77</v>
      </c>
      <c r="P31" s="115">
        <f>_xlfn.IFNA($C$31+VLOOKUP(P$14,'DELIVERY e PRODOTTO FISSO'!$I:$L,4,FALSE),"")</f>
        <v>48.53</v>
      </c>
      <c r="Q31" s="127" t="str">
        <f>_xlfn.IFNA($C$31+VLOOKUP(Q$14,'DELIVERY e PRODOTTO FISSO'!$I:$L,4,FALSE),"")</f>
        <v/>
      </c>
      <c r="R31" s="127" t="str">
        <f>_xlfn.IFNA($C$31+VLOOKUP(R$14,'DELIVERY e PRODOTTO FISSO'!$I:$L,4,FALSE),"")</f>
        <v/>
      </c>
      <c r="S31" s="127" t="str">
        <f>_xlfn.IFNA($C$31+VLOOKUP(S$14,'DELIVERY e PRODOTTO FISSO'!$I:$L,4,FALSE),"")</f>
        <v/>
      </c>
      <c r="T31" s="127" t="str">
        <f>_xlfn.IFNA($C$31+VLOOKUP(T$14,'DELIVERY e PRODOTTO FISSO'!$I:$L,4,FALSE),"")</f>
        <v/>
      </c>
      <c r="U31" s="127" t="str">
        <f>_xlfn.IFNA($C$31+VLOOKUP(U$14,'DELIVERY e PRODOTTO FISSO'!$I:$L,4,FALSE),"")</f>
        <v/>
      </c>
      <c r="V31" s="127" t="str">
        <f>_xlfn.IFNA($C$31+VLOOKUP(V$14,'DELIVERY e PRODOTTO FISSO'!$I:$L,4,FALSE),"")</f>
        <v/>
      </c>
      <c r="W31" s="127" t="str">
        <f>_xlfn.IFNA($C$31+VLOOKUP(W$14,'DELIVERY e PRODOTTO FISSO'!$I:$L,4,FALSE),"")</f>
        <v/>
      </c>
      <c r="X31" s="127" t="str">
        <f>_xlfn.IFNA($C$31+VLOOKUP(X$14,'DELIVERY e PRODOTTO FISSO'!$I:$L,4,FALSE),"")</f>
        <v/>
      </c>
      <c r="Y31" s="127" t="str">
        <f>_xlfn.IFNA($C$31+VLOOKUP(Y$14,'DELIVERY e PRODOTTO FISSO'!$I:$L,4,FALSE),"")</f>
        <v/>
      </c>
      <c r="Z31" s="127" t="str">
        <f>_xlfn.IFNA($C$31+VLOOKUP(Z$14,'DELIVERY e PRODOTTO FISSO'!$I:$L,4,FALSE),"")</f>
        <v/>
      </c>
    </row>
    <row r="32" spans="1:26" s="27" customFormat="1" ht="25.25" customHeight="1" x14ac:dyDescent="0.35">
      <c r="A32" s="202" t="s">
        <v>122</v>
      </c>
      <c r="B32" s="94" t="s">
        <v>31</v>
      </c>
      <c r="C32" s="123">
        <v>0.12</v>
      </c>
      <c r="D32" s="81"/>
      <c r="E32" s="116">
        <f>+$C32+'DELIVERY e PRODOTTO FISSO'!$L$26</f>
        <v>57.22</v>
      </c>
      <c r="F32" s="116">
        <f>+$C32+'DELIVERY e PRODOTTO FISSO'!$L$27</f>
        <v>54.66</v>
      </c>
      <c r="G32" s="116">
        <f>+$C32+'DELIVERY e PRODOTTO FISSO'!$L$28</f>
        <v>50.82</v>
      </c>
      <c r="H32" s="116">
        <f>+$C32+'DELIVERY e PRODOTTO FISSO'!$L$29</f>
        <v>51.379999999999995</v>
      </c>
      <c r="I32" s="116">
        <f>+$C32+'DELIVERY e PRODOTTO FISSO'!$L$30</f>
        <v>43.529999999999994</v>
      </c>
      <c r="J32" s="120">
        <f>+$C32+'DELIVERY e PRODOTTO FISSO'!$L$31</f>
        <v>46.378030303030293</v>
      </c>
      <c r="K32" s="120">
        <f>+$C32+'DELIVERY e PRODOTTO FISSO'!$L$32</f>
        <v>47.349999999999994</v>
      </c>
      <c r="L32" s="120">
        <f>+$C32+'DELIVERY e PRODOTTO FISSO'!$L$33</f>
        <v>48.849999999999994</v>
      </c>
      <c r="M32" s="120">
        <f>_xlfn.IFNA($C$32+VLOOKUP(M$14,'DELIVERY e PRODOTTO FISSO'!$I:$L,4,FALSE),"")</f>
        <v>48.37</v>
      </c>
      <c r="N32" s="120">
        <f>_xlfn.IFNA($C$32+VLOOKUP(N$14,'DELIVERY e PRODOTTO FISSO'!$I:$L,4,FALSE),"")</f>
        <v>50.32</v>
      </c>
      <c r="O32" s="120">
        <f>_xlfn.IFNA($C$32+VLOOKUP(O$14,'DELIVERY e PRODOTTO FISSO'!$I:$L,4,FALSE),"")</f>
        <v>49.57</v>
      </c>
      <c r="P32" s="120">
        <f>_xlfn.IFNA($C$32+VLOOKUP(P$14,'DELIVERY e PRODOTTO FISSO'!$I:$L,4,FALSE),"")</f>
        <v>47.33</v>
      </c>
      <c r="Q32" s="127" t="str">
        <f>_xlfn.IFNA($C$32+VLOOKUP(Q$14,'DELIVERY e PRODOTTO FISSO'!$I:$L,4,FALSE),"")</f>
        <v/>
      </c>
      <c r="R32" s="127" t="str">
        <f>_xlfn.IFNA($C$32+VLOOKUP(R$14,'DELIVERY e PRODOTTO FISSO'!$I:$L,4,FALSE),"")</f>
        <v/>
      </c>
      <c r="S32" s="127" t="str">
        <f>_xlfn.IFNA($C$32+VLOOKUP(S$14,'DELIVERY e PRODOTTO FISSO'!$I:$L,4,FALSE),"")</f>
        <v/>
      </c>
      <c r="T32" s="127" t="str">
        <f>_xlfn.IFNA($C$32+VLOOKUP(T$14,'DELIVERY e PRODOTTO FISSO'!$I:$L,4,FALSE),"")</f>
        <v/>
      </c>
      <c r="U32" s="127" t="str">
        <f>_xlfn.IFNA($C$32+VLOOKUP(U$14,'DELIVERY e PRODOTTO FISSO'!$I:$L,4,FALSE),"")</f>
        <v/>
      </c>
      <c r="V32" s="127" t="str">
        <f>_xlfn.IFNA($C$32+VLOOKUP(V$14,'DELIVERY e PRODOTTO FISSO'!$I:$L,4,FALSE),"")</f>
        <v/>
      </c>
      <c r="W32" s="127" t="str">
        <f>_xlfn.IFNA($C$32+VLOOKUP(W$14,'DELIVERY e PRODOTTO FISSO'!$I:$L,4,FALSE),"")</f>
        <v/>
      </c>
      <c r="X32" s="127" t="str">
        <f>_xlfn.IFNA($C$32+VLOOKUP(X$14,'DELIVERY e PRODOTTO FISSO'!$I:$L,4,FALSE),"")</f>
        <v/>
      </c>
      <c r="Y32" s="127" t="str">
        <f>_xlfn.IFNA($C$32+VLOOKUP(Y$14,'DELIVERY e PRODOTTO FISSO'!$I:$L,4,FALSE),"")</f>
        <v/>
      </c>
      <c r="Z32" s="127" t="str">
        <f>_xlfn.IFNA($C$32+VLOOKUP(Z$14,'DELIVERY e PRODOTTO FISSO'!$I:$L,4,FALSE),"")</f>
        <v/>
      </c>
    </row>
    <row r="33" spans="1:26" s="27" customFormat="1" ht="25.25" customHeight="1" x14ac:dyDescent="0.35">
      <c r="A33" s="203"/>
      <c r="B33" s="92" t="s">
        <v>32</v>
      </c>
      <c r="C33" s="124">
        <v>0.12</v>
      </c>
      <c r="D33" s="81"/>
      <c r="E33" s="117">
        <f>+$C33+'DELIVERY e PRODOTTO FISSO'!$L$26</f>
        <v>57.22</v>
      </c>
      <c r="F33" s="117">
        <f>+$C33+'DELIVERY e PRODOTTO FISSO'!$L$27</f>
        <v>54.66</v>
      </c>
      <c r="G33" s="117">
        <f>+$C33+'DELIVERY e PRODOTTO FISSO'!$L$28</f>
        <v>50.82</v>
      </c>
      <c r="H33" s="117">
        <f>+$C33+'DELIVERY e PRODOTTO FISSO'!$L$29</f>
        <v>51.379999999999995</v>
      </c>
      <c r="I33" s="117">
        <f>+$C33+'DELIVERY e PRODOTTO FISSO'!$L$30</f>
        <v>43.529999999999994</v>
      </c>
      <c r="J33" s="117">
        <f>+$C33+'DELIVERY e PRODOTTO FISSO'!$L$31</f>
        <v>46.378030303030293</v>
      </c>
      <c r="K33" s="117">
        <f>+$C33+'DELIVERY e PRODOTTO FISSO'!$L$32</f>
        <v>47.349999999999994</v>
      </c>
      <c r="L33" s="117">
        <f>+$C33+'DELIVERY e PRODOTTO FISSO'!$L$33</f>
        <v>48.849999999999994</v>
      </c>
      <c r="M33" s="117">
        <f>_xlfn.IFNA($C$33+VLOOKUP(M$14,'DELIVERY e PRODOTTO FISSO'!$I:$L,4,FALSE),"")</f>
        <v>48.37</v>
      </c>
      <c r="N33" s="117">
        <f>_xlfn.IFNA($C$33+VLOOKUP(N$14,'DELIVERY e PRODOTTO FISSO'!$I:$L,4,FALSE),"")</f>
        <v>50.32</v>
      </c>
      <c r="O33" s="117">
        <f>_xlfn.IFNA($C$33+VLOOKUP(O$14,'DELIVERY e PRODOTTO FISSO'!$I:$L,4,FALSE),"")</f>
        <v>49.57</v>
      </c>
      <c r="P33" s="117">
        <f>_xlfn.IFNA($C$33+VLOOKUP(P$14,'DELIVERY e PRODOTTO FISSO'!$I:$L,4,FALSE),"")</f>
        <v>47.33</v>
      </c>
      <c r="Q33" s="127" t="str">
        <f>_xlfn.IFNA($C$33+VLOOKUP(Q$14,'DELIVERY e PRODOTTO FISSO'!$I:$L,4,FALSE),"")</f>
        <v/>
      </c>
      <c r="R33" s="127" t="str">
        <f>_xlfn.IFNA($C$33+VLOOKUP(R$14,'DELIVERY e PRODOTTO FISSO'!$I:$L,4,FALSE),"")</f>
        <v/>
      </c>
      <c r="S33" s="127" t="str">
        <f>_xlfn.IFNA($C$33+VLOOKUP(S$14,'DELIVERY e PRODOTTO FISSO'!$I:$L,4,FALSE),"")</f>
        <v/>
      </c>
      <c r="T33" s="127" t="str">
        <f>_xlfn.IFNA($C$33+VLOOKUP(T$14,'DELIVERY e PRODOTTO FISSO'!$I:$L,4,FALSE),"")</f>
        <v/>
      </c>
      <c r="U33" s="127" t="str">
        <f>_xlfn.IFNA($C$33+VLOOKUP(U$14,'DELIVERY e PRODOTTO FISSO'!$I:$L,4,FALSE),"")</f>
        <v/>
      </c>
      <c r="V33" s="127" t="str">
        <f>_xlfn.IFNA($C$33+VLOOKUP(V$14,'DELIVERY e PRODOTTO FISSO'!$I:$L,4,FALSE),"")</f>
        <v/>
      </c>
      <c r="W33" s="127" t="str">
        <f>_xlfn.IFNA($C$33+VLOOKUP(W$14,'DELIVERY e PRODOTTO FISSO'!$I:$L,4,FALSE),"")</f>
        <v/>
      </c>
      <c r="X33" s="127" t="str">
        <f>_xlfn.IFNA($C$33+VLOOKUP(X$14,'DELIVERY e PRODOTTO FISSO'!$I:$L,4,FALSE),"")</f>
        <v/>
      </c>
      <c r="Y33" s="127" t="str">
        <f>_xlfn.IFNA($C$33+VLOOKUP(Y$14,'DELIVERY e PRODOTTO FISSO'!$I:$L,4,FALSE),"")</f>
        <v/>
      </c>
      <c r="Z33" s="127" t="str">
        <f>_xlfn.IFNA($C$33+VLOOKUP(Z$14,'DELIVERY e PRODOTTO FISSO'!$I:$L,4,FALSE),"")</f>
        <v/>
      </c>
    </row>
    <row r="34" spans="1:26" s="27" customFormat="1" ht="25.25" customHeight="1" thickBot="1" x14ac:dyDescent="0.4">
      <c r="A34" s="203"/>
      <c r="B34" s="95" t="s">
        <v>33</v>
      </c>
      <c r="C34" s="125">
        <v>3.12</v>
      </c>
      <c r="D34" s="81"/>
      <c r="E34" s="118">
        <f>+$C34+'DELIVERY e PRODOTTO FISSO'!$L$26</f>
        <v>60.22</v>
      </c>
      <c r="F34" s="118">
        <f>+$C34+'DELIVERY e PRODOTTO FISSO'!$L$27</f>
        <v>57.66</v>
      </c>
      <c r="G34" s="118">
        <f>+$C34+'DELIVERY e PRODOTTO FISSO'!$L$28</f>
        <v>53.82</v>
      </c>
      <c r="H34" s="118">
        <f>+$C34+'DELIVERY e PRODOTTO FISSO'!$L$29</f>
        <v>54.379999999999995</v>
      </c>
      <c r="I34" s="118">
        <f>+$C34+'DELIVERY e PRODOTTO FISSO'!$L$30</f>
        <v>46.529999999999994</v>
      </c>
      <c r="J34" s="121">
        <f>+$C34+'DELIVERY e PRODOTTO FISSO'!$L$31</f>
        <v>49.378030303030293</v>
      </c>
      <c r="K34" s="121">
        <f>+$C34+'DELIVERY e PRODOTTO FISSO'!$L$32</f>
        <v>50.349999999999994</v>
      </c>
      <c r="L34" s="121">
        <f>+$C34+'DELIVERY e PRODOTTO FISSO'!$L$33</f>
        <v>51.849999999999994</v>
      </c>
      <c r="M34" s="121">
        <f>_xlfn.IFNA($C$34+VLOOKUP(M$14,'DELIVERY e PRODOTTO FISSO'!$I:$L,4,FALSE),"")</f>
        <v>51.37</v>
      </c>
      <c r="N34" s="121">
        <f>_xlfn.IFNA($C$34+VLOOKUP(N$14,'DELIVERY e PRODOTTO FISSO'!$I:$L,4,FALSE),"")</f>
        <v>53.32</v>
      </c>
      <c r="O34" s="121">
        <f>_xlfn.IFNA($C$34+VLOOKUP(O$14,'DELIVERY e PRODOTTO FISSO'!$I:$L,4,FALSE),"")</f>
        <v>52.57</v>
      </c>
      <c r="P34" s="121">
        <f>_xlfn.IFNA($C$34+VLOOKUP(P$14,'DELIVERY e PRODOTTO FISSO'!$I:$L,4,FALSE),"")</f>
        <v>50.33</v>
      </c>
      <c r="Q34" s="127" t="str">
        <f>_xlfn.IFNA($C$34+VLOOKUP(Q$14,'DELIVERY e PRODOTTO FISSO'!$I:$L,4,FALSE),"")</f>
        <v/>
      </c>
      <c r="R34" s="127" t="str">
        <f>_xlfn.IFNA($C$34+VLOOKUP(R$14,'DELIVERY e PRODOTTO FISSO'!$I:$L,4,FALSE),"")</f>
        <v/>
      </c>
      <c r="S34" s="127" t="str">
        <f>_xlfn.IFNA($C$34+VLOOKUP(S$14,'DELIVERY e PRODOTTO FISSO'!$I:$L,4,FALSE),"")</f>
        <v/>
      </c>
      <c r="T34" s="127" t="str">
        <f>_xlfn.IFNA($C$34+VLOOKUP(T$14,'DELIVERY e PRODOTTO FISSO'!$I:$L,4,FALSE),"")</f>
        <v/>
      </c>
      <c r="U34" s="127" t="str">
        <f>_xlfn.IFNA($C$34+VLOOKUP(U$14,'DELIVERY e PRODOTTO FISSO'!$I:$L,4,FALSE),"")</f>
        <v/>
      </c>
      <c r="V34" s="127" t="str">
        <f>_xlfn.IFNA($C$34+VLOOKUP(V$14,'DELIVERY e PRODOTTO FISSO'!$I:$L,4,FALSE),"")</f>
        <v/>
      </c>
      <c r="W34" s="127" t="str">
        <f>_xlfn.IFNA($C$34+VLOOKUP(W$14,'DELIVERY e PRODOTTO FISSO'!$I:$L,4,FALSE),"")</f>
        <v/>
      </c>
      <c r="X34" s="127" t="str">
        <f>_xlfn.IFNA($C$34+VLOOKUP(X$14,'DELIVERY e PRODOTTO FISSO'!$I:$L,4,FALSE),"")</f>
        <v/>
      </c>
      <c r="Y34" s="127" t="str">
        <f>_xlfn.IFNA($C$34+VLOOKUP(Y$14,'DELIVERY e PRODOTTO FISSO'!$I:$L,4,FALSE),"")</f>
        <v/>
      </c>
      <c r="Z34" s="127" t="str">
        <f>_xlfn.IFNA($C$34+VLOOKUP(Z$14,'DELIVERY e PRODOTTO FISSO'!$I:$L,4,FALSE),"")</f>
        <v/>
      </c>
    </row>
    <row r="35" spans="1:26" s="27" customFormat="1" x14ac:dyDescent="0.35">
      <c r="A35" s="90" t="s">
        <v>169</v>
      </c>
      <c r="B35" s="89"/>
      <c r="C35" s="89"/>
      <c r="D35" s="89"/>
      <c r="E35" s="89"/>
      <c r="F35" s="89"/>
      <c r="G35" s="89"/>
      <c r="H35" s="89"/>
      <c r="I35" s="89"/>
      <c r="J35" s="89"/>
      <c r="K35" s="89"/>
      <c r="L35" s="89"/>
      <c r="M35" s="89"/>
      <c r="N35" s="89"/>
      <c r="O35" s="89"/>
      <c r="P35" s="89"/>
    </row>
    <row r="36" spans="1:26" ht="15.5" customHeight="1" x14ac:dyDescent="0.35"/>
    <row r="37" spans="1:26" ht="15.5" customHeight="1" x14ac:dyDescent="0.35"/>
    <row r="38" spans="1:26" ht="15.5" customHeight="1" x14ac:dyDescent="0.35"/>
    <row r="39" spans="1:26" ht="15.5" customHeight="1" x14ac:dyDescent="0.35"/>
    <row r="40" spans="1:26" ht="15.5" customHeight="1" x14ac:dyDescent="0.35"/>
    <row r="41" spans="1:26" ht="15.5" customHeight="1" x14ac:dyDescent="0.35"/>
    <row r="42" spans="1:26" ht="15.5" customHeight="1" x14ac:dyDescent="0.35"/>
    <row r="43" spans="1:26" ht="15.5" customHeight="1" x14ac:dyDescent="0.35"/>
  </sheetData>
  <mergeCells count="15">
    <mergeCell ref="A28:C29"/>
    <mergeCell ref="A32:A34"/>
    <mergeCell ref="A14:C14"/>
    <mergeCell ref="A15:C15"/>
    <mergeCell ref="A16:C17"/>
    <mergeCell ref="A20:A22"/>
    <mergeCell ref="A26:C26"/>
    <mergeCell ref="A27:C27"/>
    <mergeCell ref="A12:B12"/>
    <mergeCell ref="C12:D12"/>
    <mergeCell ref="Q1:R1"/>
    <mergeCell ref="A7:R7"/>
    <mergeCell ref="A9:R9"/>
    <mergeCell ref="A11:B11"/>
    <mergeCell ref="C11:D11"/>
  </mergeCells>
  <hyperlinks>
    <hyperlink ref="Q1:R1" location="SOMMARIO!A1" display="torna al SOMMARIO"/>
  </hyperlink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3"/>
  <sheetViews>
    <sheetView showGridLines="0" zoomScale="85" zoomScaleNormal="85" workbookViewId="0">
      <selection activeCell="Q32" sqref="Q32"/>
    </sheetView>
  </sheetViews>
  <sheetFormatPr defaultColWidth="8.90625" defaultRowHeight="14.5" x14ac:dyDescent="0.35"/>
  <cols>
    <col min="1" max="1" width="3.08984375" style="16" customWidth="1"/>
    <col min="2" max="2" width="20.90625" style="16" customWidth="1"/>
    <col min="3" max="3" width="15.36328125" style="16" customWidth="1"/>
    <col min="4" max="4" width="2.36328125" style="16" customWidth="1"/>
    <col min="5" max="5" width="11.1796875" style="16" customWidth="1"/>
    <col min="6" max="9" width="10.453125" style="16" customWidth="1"/>
    <col min="10" max="10" width="11.08984375" style="16" bestFit="1" customWidth="1"/>
    <col min="11" max="18" width="10.453125" style="16" customWidth="1"/>
    <col min="19" max="23" width="12.453125" style="16" customWidth="1"/>
    <col min="24" max="25" width="10.54296875" style="16" customWidth="1"/>
    <col min="26" max="26" width="2.36328125" style="16" customWidth="1"/>
    <col min="27" max="28" width="10.54296875" style="16" customWidth="1"/>
    <col min="29" max="29" width="2.36328125" style="16" customWidth="1"/>
    <col min="30" max="31" width="10.54296875" style="16" customWidth="1"/>
    <col min="32" max="32" width="2.36328125" style="16" customWidth="1"/>
    <col min="33" max="16384" width="8.90625" style="16"/>
  </cols>
  <sheetData>
    <row r="1" spans="1:24" ht="17" customHeight="1" thickBot="1" x14ac:dyDescent="0.4">
      <c r="A1" s="96"/>
      <c r="B1" s="97"/>
      <c r="C1" s="98"/>
      <c r="D1" s="102"/>
      <c r="E1" s="103"/>
      <c r="F1" s="27"/>
      <c r="Q1" s="158" t="s">
        <v>22</v>
      </c>
      <c r="R1" s="159"/>
    </row>
    <row r="2" spans="1:24" ht="17" customHeight="1" thickBot="1" x14ac:dyDescent="0.4">
      <c r="A2" s="99"/>
      <c r="B2" s="100"/>
      <c r="C2" s="101"/>
      <c r="D2" s="104"/>
      <c r="E2" s="103"/>
      <c r="F2" s="27"/>
    </row>
    <row r="3" spans="1:24" ht="4.25" customHeight="1" thickBot="1" x14ac:dyDescent="0.4">
      <c r="A3" s="83"/>
      <c r="B3" s="84"/>
      <c r="C3" s="84"/>
      <c r="D3" s="105"/>
      <c r="E3" s="103"/>
      <c r="F3" s="27"/>
    </row>
    <row r="4" spans="1:24" ht="21" x14ac:dyDescent="0.35">
      <c r="A4" s="62" t="s">
        <v>176</v>
      </c>
      <c r="B4" s="62"/>
      <c r="D4" s="27"/>
      <c r="E4" s="27"/>
      <c r="F4" s="27"/>
    </row>
    <row r="5" spans="1:24" x14ac:dyDescent="0.35">
      <c r="A5" s="17" t="s">
        <v>7</v>
      </c>
      <c r="B5" s="17"/>
    </row>
    <row r="6" spans="1:24" ht="6" customHeight="1" x14ac:dyDescent="0.35"/>
    <row r="7" spans="1:24" ht="23" customHeight="1" x14ac:dyDescent="0.35">
      <c r="A7" s="196" t="s">
        <v>177</v>
      </c>
      <c r="B7" s="196"/>
      <c r="C7" s="196"/>
      <c r="D7" s="196"/>
      <c r="E7" s="196"/>
      <c r="F7" s="196"/>
      <c r="G7" s="196"/>
      <c r="H7" s="196"/>
      <c r="I7" s="196"/>
      <c r="J7" s="196"/>
      <c r="K7" s="196"/>
      <c r="L7" s="196"/>
      <c r="M7" s="196"/>
      <c r="N7" s="196"/>
      <c r="O7" s="196"/>
      <c r="P7" s="196"/>
      <c r="Q7" s="196"/>
      <c r="R7" s="197"/>
      <c r="S7" s="18"/>
    </row>
    <row r="8" spans="1:24" ht="8.4" customHeight="1" x14ac:dyDescent="0.35"/>
    <row r="9" spans="1:24" ht="23" customHeight="1" x14ac:dyDescent="0.35">
      <c r="A9" s="196" t="str">
        <f>+SOMMARIO!A13</f>
        <v>Lotto 4: Trentino Alto Adige, Friuli Venezia Giulia</v>
      </c>
      <c r="B9" s="196"/>
      <c r="C9" s="196"/>
      <c r="D9" s="196"/>
      <c r="E9" s="196"/>
      <c r="F9" s="196"/>
      <c r="G9" s="196"/>
      <c r="H9" s="196"/>
      <c r="I9" s="196"/>
      <c r="J9" s="196"/>
      <c r="K9" s="196"/>
      <c r="L9" s="196"/>
      <c r="M9" s="196"/>
      <c r="N9" s="196"/>
      <c r="O9" s="196"/>
      <c r="P9" s="196"/>
      <c r="Q9" s="196"/>
      <c r="R9" s="197"/>
      <c r="S9" s="18"/>
    </row>
    <row r="10" spans="1:24" s="27" customFormat="1" ht="9.65" customHeight="1" x14ac:dyDescent="0.35">
      <c r="B10" s="81"/>
      <c r="C10" s="81"/>
      <c r="D10" s="81"/>
      <c r="E10" s="81"/>
      <c r="F10" s="81"/>
      <c r="G10" s="81"/>
      <c r="H10" s="81"/>
      <c r="I10" s="81"/>
      <c r="J10" s="81"/>
      <c r="K10" s="81"/>
      <c r="L10" s="81"/>
      <c r="M10" s="81"/>
      <c r="N10" s="81"/>
      <c r="O10" s="81"/>
      <c r="P10" s="81"/>
      <c r="Q10" s="81"/>
      <c r="R10" s="81"/>
      <c r="S10" s="82"/>
    </row>
    <row r="11" spans="1:24" s="27" customFormat="1" ht="15.5" x14ac:dyDescent="0.35">
      <c r="A11" s="193" t="s">
        <v>116</v>
      </c>
      <c r="B11" s="193"/>
      <c r="C11" s="194" t="s">
        <v>138</v>
      </c>
      <c r="D11" s="195"/>
      <c r="E11" s="93"/>
      <c r="H11" s="81"/>
      <c r="I11" s="81"/>
      <c r="J11" s="81"/>
      <c r="K11" s="81"/>
      <c r="L11" s="81"/>
      <c r="M11" s="81"/>
      <c r="N11" s="81"/>
      <c r="O11" s="81"/>
      <c r="P11" s="81"/>
      <c r="Q11" s="81"/>
      <c r="R11" s="82"/>
    </row>
    <row r="12" spans="1:24" s="27" customFormat="1" ht="15.5" x14ac:dyDescent="0.35">
      <c r="A12" s="193" t="s">
        <v>3</v>
      </c>
      <c r="B12" s="193"/>
      <c r="C12" s="194" t="s">
        <v>128</v>
      </c>
      <c r="D12" s="195"/>
      <c r="E12" s="93"/>
      <c r="F12" s="81"/>
      <c r="G12" s="81"/>
      <c r="H12" s="81"/>
      <c r="I12" s="81"/>
      <c r="J12" s="81"/>
      <c r="K12" s="81"/>
      <c r="L12" s="81"/>
      <c r="M12" s="81"/>
      <c r="N12" s="81"/>
      <c r="O12" s="81"/>
      <c r="P12" s="81"/>
      <c r="Q12" s="81"/>
      <c r="R12" s="82"/>
    </row>
    <row r="13" spans="1:24" s="27" customFormat="1" ht="16" thickBot="1" x14ac:dyDescent="0.4">
      <c r="C13" s="81"/>
      <c r="D13" s="93"/>
      <c r="E13" s="93"/>
      <c r="F13" s="81"/>
      <c r="G13" s="81"/>
      <c r="H13" s="81"/>
      <c r="I13" s="81"/>
      <c r="J13" s="81"/>
      <c r="K13" s="81"/>
      <c r="L13" s="81"/>
      <c r="M13" s="81"/>
      <c r="N13" s="81"/>
      <c r="O13" s="81"/>
      <c r="P13" s="81"/>
      <c r="Q13" s="81"/>
      <c r="R13" s="82"/>
    </row>
    <row r="14" spans="1:24" s="27" customFormat="1" ht="19" thickBot="1" x14ac:dyDescent="0.4">
      <c r="A14" s="204" t="s">
        <v>125</v>
      </c>
      <c r="B14" s="205"/>
      <c r="C14" s="206"/>
      <c r="D14" s="81"/>
      <c r="E14" s="81"/>
      <c r="F14" s="81"/>
      <c r="G14" s="82"/>
      <c r="M14" s="128">
        <v>44044</v>
      </c>
      <c r="N14" s="128">
        <v>44075</v>
      </c>
      <c r="O14" s="128">
        <v>44105</v>
      </c>
      <c r="P14" s="128">
        <v>44136</v>
      </c>
      <c r="Q14" s="128">
        <v>44166</v>
      </c>
      <c r="R14" s="128">
        <v>44197</v>
      </c>
      <c r="S14" s="128">
        <v>44228</v>
      </c>
      <c r="T14" s="128">
        <v>44256</v>
      </c>
      <c r="U14" s="128">
        <v>44287</v>
      </c>
      <c r="V14" s="128">
        <v>44317</v>
      </c>
      <c r="W14" s="128">
        <v>44348</v>
      </c>
      <c r="X14" s="128">
        <v>44378</v>
      </c>
    </row>
    <row r="15" spans="1:24" s="27" customFormat="1" ht="15.5" x14ac:dyDescent="0.35">
      <c r="A15" s="207" t="s">
        <v>117</v>
      </c>
      <c r="B15" s="208"/>
      <c r="C15" s="208"/>
      <c r="D15" s="81"/>
      <c r="E15" s="112">
        <v>43829</v>
      </c>
      <c r="F15" s="112">
        <v>43861</v>
      </c>
      <c r="G15" s="112">
        <v>43890</v>
      </c>
      <c r="H15" s="112">
        <v>43921</v>
      </c>
      <c r="I15" s="112">
        <v>43951</v>
      </c>
      <c r="J15" s="112">
        <v>43982</v>
      </c>
      <c r="K15" s="112">
        <v>44012</v>
      </c>
      <c r="L15" s="112">
        <v>44043</v>
      </c>
      <c r="M15" s="112">
        <v>44074</v>
      </c>
      <c r="N15" s="112">
        <v>44104</v>
      </c>
      <c r="O15" s="112">
        <v>44135</v>
      </c>
      <c r="P15" s="112">
        <v>44165</v>
      </c>
    </row>
    <row r="16" spans="1:24" s="27" customFormat="1" ht="15.5" x14ac:dyDescent="0.35">
      <c r="A16" s="198" t="s">
        <v>118</v>
      </c>
      <c r="B16" s="199"/>
      <c r="C16" s="199"/>
      <c r="D16" s="81"/>
      <c r="E16" s="113" t="s">
        <v>175</v>
      </c>
      <c r="F16" s="113" t="s">
        <v>191</v>
      </c>
      <c r="G16" s="113" t="s">
        <v>192</v>
      </c>
      <c r="H16" s="113" t="s">
        <v>193</v>
      </c>
      <c r="I16" s="113" t="s">
        <v>202</v>
      </c>
      <c r="J16" s="113" t="s">
        <v>205</v>
      </c>
      <c r="K16" s="113" t="s">
        <v>208</v>
      </c>
      <c r="L16" s="113" t="s">
        <v>210</v>
      </c>
      <c r="M16" s="113" t="s">
        <v>212</v>
      </c>
      <c r="N16" s="113" t="s">
        <v>214</v>
      </c>
      <c r="O16" s="113" t="s">
        <v>216</v>
      </c>
      <c r="P16" s="113" t="s">
        <v>218</v>
      </c>
    </row>
    <row r="17" spans="1:26" s="27" customFormat="1" ht="15.5" x14ac:dyDescent="0.35">
      <c r="A17" s="200"/>
      <c r="B17" s="201"/>
      <c r="C17" s="201"/>
      <c r="D17" s="81"/>
      <c r="E17" s="113" t="s">
        <v>198</v>
      </c>
      <c r="F17" s="113" t="s">
        <v>199</v>
      </c>
      <c r="G17" s="113" t="s">
        <v>200</v>
      </c>
      <c r="H17" s="113" t="s">
        <v>201</v>
      </c>
      <c r="I17" s="113" t="s">
        <v>203</v>
      </c>
      <c r="J17" s="113" t="s">
        <v>206</v>
      </c>
      <c r="K17" s="113" t="s">
        <v>194</v>
      </c>
      <c r="L17" s="113" t="s">
        <v>195</v>
      </c>
      <c r="M17" s="113" t="s">
        <v>196</v>
      </c>
      <c r="N17" s="113" t="s">
        <v>197</v>
      </c>
      <c r="O17" s="113" t="s">
        <v>204</v>
      </c>
      <c r="P17" s="113" t="s">
        <v>207</v>
      </c>
    </row>
    <row r="18" spans="1:26" s="27" customFormat="1" ht="15.5" x14ac:dyDescent="0.3">
      <c r="A18" s="86"/>
      <c r="B18" s="87" t="s">
        <v>119</v>
      </c>
      <c r="C18" s="88" t="s">
        <v>182</v>
      </c>
      <c r="D18" s="81"/>
      <c r="E18" s="114" t="s">
        <v>123</v>
      </c>
      <c r="F18" s="114" t="s">
        <v>123</v>
      </c>
      <c r="G18" s="114" t="s">
        <v>123</v>
      </c>
      <c r="H18" s="114" t="s">
        <v>123</v>
      </c>
      <c r="I18" s="114" t="s">
        <v>123</v>
      </c>
      <c r="J18" s="114" t="s">
        <v>123</v>
      </c>
      <c r="K18" s="114" t="s">
        <v>123</v>
      </c>
      <c r="L18" s="114" t="s">
        <v>123</v>
      </c>
      <c r="M18" s="114" t="s">
        <v>123</v>
      </c>
      <c r="N18" s="114" t="s">
        <v>123</v>
      </c>
      <c r="O18" s="114" t="s">
        <v>123</v>
      </c>
      <c r="P18" s="114" t="s">
        <v>123</v>
      </c>
    </row>
    <row r="19" spans="1:26" s="27" customFormat="1" ht="34.25" customHeight="1" x14ac:dyDescent="0.35">
      <c r="A19" s="91" t="s">
        <v>120</v>
      </c>
      <c r="B19" s="85" t="s">
        <v>121</v>
      </c>
      <c r="C19" s="122">
        <v>2.66</v>
      </c>
      <c r="D19" s="81"/>
      <c r="E19" s="115">
        <f>+$C19+'DELIVERY e PRODOTTO FISSO'!$K$26</f>
        <v>60.64</v>
      </c>
      <c r="F19" s="115">
        <f>+$C19+'DELIVERY e PRODOTTO FISSO'!$K$27</f>
        <v>58.120000000000005</v>
      </c>
      <c r="G19" s="115">
        <f>+$C19+'DELIVERY e PRODOTTO FISSO'!$K$28</f>
        <v>53.569999999999993</v>
      </c>
      <c r="H19" s="115">
        <f>+$C19+'DELIVERY e PRODOTTO FISSO'!$K$29</f>
        <v>52.97</v>
      </c>
      <c r="I19" s="115">
        <f>+$C19+'DELIVERY e PRODOTTO FISSO'!$K$30</f>
        <v>45.099999999999994</v>
      </c>
      <c r="J19" s="115">
        <f>+$C19+'DELIVERY e PRODOTTO FISSO'!$K$31</f>
        <v>48.293863636363639</v>
      </c>
      <c r="K19" s="115">
        <f>+$C19+'DELIVERY e PRODOTTO FISSO'!$K$32</f>
        <v>48.239999999999995</v>
      </c>
      <c r="L19" s="115">
        <f>+$C19+'DELIVERY e PRODOTTO FISSO'!$K$33</f>
        <v>49.480000000000004</v>
      </c>
      <c r="M19" s="115">
        <f>_xlfn.IFNA($C$19+VLOOKUP(M$14,'DELIVERY e PRODOTTO FISSO'!$I:$L,3,FALSE),"")</f>
        <v>48.8</v>
      </c>
      <c r="N19" s="115">
        <f>_xlfn.IFNA($C$19+VLOOKUP(N$14,'DELIVERY e PRODOTTO FISSO'!$I:$L,3,FALSE),"")</f>
        <v>51.92</v>
      </c>
      <c r="O19" s="115">
        <f>_xlfn.IFNA($C$19+VLOOKUP(O$14,'DELIVERY e PRODOTTO FISSO'!$I:$L,3,FALSE),"")</f>
        <v>52.19</v>
      </c>
      <c r="P19" s="115">
        <f>_xlfn.IFNA($C$19+VLOOKUP(P$14,'DELIVERY e PRODOTTO FISSO'!$I:$L,3,FALSE),"")</f>
        <v>49.95</v>
      </c>
      <c r="Q19" s="127" t="str">
        <f>_xlfn.IFNA($C$19+VLOOKUP(Q$14,'DELIVERY e PRODOTTO FISSO'!$I:$L,3,FALSE),"")</f>
        <v/>
      </c>
      <c r="R19" s="127" t="str">
        <f>_xlfn.IFNA($C$19+VLOOKUP(R$14,'DELIVERY e PRODOTTO FISSO'!$I:$L,3,FALSE),"")</f>
        <v/>
      </c>
      <c r="S19" s="127" t="str">
        <f>_xlfn.IFNA($C$19+VLOOKUP(S$14,'DELIVERY e PRODOTTO FISSO'!$I:$L,3,FALSE),"")</f>
        <v/>
      </c>
      <c r="T19" s="127" t="str">
        <f>_xlfn.IFNA($C$19+VLOOKUP(T$14,'DELIVERY e PRODOTTO FISSO'!$I:$L,3,FALSE),"")</f>
        <v/>
      </c>
      <c r="U19" s="127" t="str">
        <f>_xlfn.IFNA($C$19+VLOOKUP(U$14,'DELIVERY e PRODOTTO FISSO'!$I:$L,3,FALSE),"")</f>
        <v/>
      </c>
      <c r="V19" s="127" t="str">
        <f>_xlfn.IFNA($C$19+VLOOKUP(V$14,'DELIVERY e PRODOTTO FISSO'!$I:$L,3,FALSE),"")</f>
        <v/>
      </c>
      <c r="W19" s="127" t="str">
        <f>_xlfn.IFNA($C$19+VLOOKUP(W$14,'DELIVERY e PRODOTTO FISSO'!$I:$L,3,FALSE),"")</f>
        <v/>
      </c>
      <c r="X19" s="127" t="str">
        <f>_xlfn.IFNA($C$19+VLOOKUP(X$14,'DELIVERY e PRODOTTO FISSO'!$I:$L,3,FALSE),"")</f>
        <v/>
      </c>
      <c r="Y19" s="127" t="str">
        <f>_xlfn.IFNA($C$19+VLOOKUP(Y$14,'DELIVERY e PRODOTTO FISSO'!$I:$L,3,FALSE),"")</f>
        <v/>
      </c>
      <c r="Z19" s="127" t="str">
        <f>_xlfn.IFNA($C$19+VLOOKUP(Z$14,'DELIVERY e PRODOTTO FISSO'!$I:$L,3,FALSE),"")</f>
        <v/>
      </c>
    </row>
    <row r="20" spans="1:26" s="27" customFormat="1" ht="25.25" customHeight="1" x14ac:dyDescent="0.35">
      <c r="A20" s="202" t="s">
        <v>122</v>
      </c>
      <c r="B20" s="94" t="s">
        <v>31</v>
      </c>
      <c r="C20" s="123">
        <v>8.02</v>
      </c>
      <c r="D20" s="81"/>
      <c r="E20" s="116">
        <f>+$C20+'DELIVERY e PRODOTTO FISSO'!$K$26</f>
        <v>66</v>
      </c>
      <c r="F20" s="116">
        <f>+$C20+'DELIVERY e PRODOTTO FISSO'!$K$27</f>
        <v>63.480000000000004</v>
      </c>
      <c r="G20" s="116">
        <f>+$C20+'DELIVERY e PRODOTTO FISSO'!$K$28</f>
        <v>58.929999999999993</v>
      </c>
      <c r="H20" s="116">
        <f>+$C20+'DELIVERY e PRODOTTO FISSO'!$K$29</f>
        <v>58.33</v>
      </c>
      <c r="I20" s="116">
        <f>+$C20+'DELIVERY e PRODOTTO FISSO'!$K$30</f>
        <v>50.459999999999994</v>
      </c>
      <c r="J20" s="120">
        <f>+$C20+'DELIVERY e PRODOTTO FISSO'!$K$31</f>
        <v>53.653863636363639</v>
      </c>
      <c r="K20" s="120">
        <f>+$C20+'DELIVERY e PRODOTTO FISSO'!$K$32</f>
        <v>53.599999999999994</v>
      </c>
      <c r="L20" s="120">
        <f>+$C20+'DELIVERY e PRODOTTO FISSO'!$K$33</f>
        <v>54.84</v>
      </c>
      <c r="M20" s="120">
        <f>_xlfn.IFNA($C$20+VLOOKUP(M$14,'DELIVERY e PRODOTTO FISSO'!$I:$L,3,FALSE),"")</f>
        <v>54.16</v>
      </c>
      <c r="N20" s="120">
        <f>_xlfn.IFNA($C$20+VLOOKUP(N$14,'DELIVERY e PRODOTTO FISSO'!$I:$L,3,FALSE),"")</f>
        <v>57.28</v>
      </c>
      <c r="O20" s="120">
        <f>_xlfn.IFNA($C$20+VLOOKUP(O$14,'DELIVERY e PRODOTTO FISSO'!$I:$L,3,FALSE),"")</f>
        <v>57.55</v>
      </c>
      <c r="P20" s="120">
        <f>_xlfn.IFNA($C$20+VLOOKUP(P$14,'DELIVERY e PRODOTTO FISSO'!$I:$L,3,FALSE),"")</f>
        <v>55.31</v>
      </c>
      <c r="Q20" s="127" t="str">
        <f>_xlfn.IFNA($C$20+VLOOKUP(Q$14,'DELIVERY e PRODOTTO FISSO'!$I:$L,3,FALSE),"")</f>
        <v/>
      </c>
      <c r="R20" s="127" t="str">
        <f>_xlfn.IFNA($C$20+VLOOKUP(R$14,'DELIVERY e PRODOTTO FISSO'!$I:$L,3,FALSE),"")</f>
        <v/>
      </c>
      <c r="S20" s="127" t="str">
        <f>_xlfn.IFNA($C$20+VLOOKUP(S$14,'DELIVERY e PRODOTTO FISSO'!$I:$L,3,FALSE),"")</f>
        <v/>
      </c>
      <c r="T20" s="127" t="str">
        <f>_xlfn.IFNA($C$20+VLOOKUP(T$14,'DELIVERY e PRODOTTO FISSO'!$I:$L,3,FALSE),"")</f>
        <v/>
      </c>
      <c r="U20" s="127" t="str">
        <f>_xlfn.IFNA($C$20+VLOOKUP(U$14,'DELIVERY e PRODOTTO FISSO'!$I:$L,3,FALSE),"")</f>
        <v/>
      </c>
      <c r="V20" s="127" t="str">
        <f>_xlfn.IFNA($C$20+VLOOKUP(V$14,'DELIVERY e PRODOTTO FISSO'!$I:$L,3,FALSE),"")</f>
        <v/>
      </c>
      <c r="W20" s="127" t="str">
        <f>_xlfn.IFNA($C$20+VLOOKUP(W$14,'DELIVERY e PRODOTTO FISSO'!$I:$L,3,FALSE),"")</f>
        <v/>
      </c>
      <c r="X20" s="127" t="str">
        <f>_xlfn.IFNA($C$20+VLOOKUP(X$14,'DELIVERY e PRODOTTO FISSO'!$I:$L,3,FALSE),"")</f>
        <v/>
      </c>
      <c r="Y20" s="127" t="str">
        <f>_xlfn.IFNA($C$20+VLOOKUP(Y$14,'DELIVERY e PRODOTTO FISSO'!$I:$L,3,FALSE),"")</f>
        <v/>
      </c>
      <c r="Z20" s="127" t="str">
        <f>_xlfn.IFNA($C$20+VLOOKUP(Z$14,'DELIVERY e PRODOTTO FISSO'!$I:$L,3,FALSE),"")</f>
        <v/>
      </c>
    </row>
    <row r="21" spans="1:26" s="27" customFormat="1" ht="25.25" customHeight="1" x14ac:dyDescent="0.35">
      <c r="A21" s="203"/>
      <c r="B21" s="92" t="s">
        <v>32</v>
      </c>
      <c r="C21" s="124">
        <v>6.85</v>
      </c>
      <c r="D21" s="81"/>
      <c r="E21" s="117">
        <f>+$C21+'DELIVERY e PRODOTTO FISSO'!$K$26</f>
        <v>64.83</v>
      </c>
      <c r="F21" s="117">
        <f>+$C21+'DELIVERY e PRODOTTO FISSO'!$K$27</f>
        <v>62.31</v>
      </c>
      <c r="G21" s="117">
        <f>+$C21+'DELIVERY e PRODOTTO FISSO'!$K$28</f>
        <v>57.76</v>
      </c>
      <c r="H21" s="117">
        <f>+$C21+'DELIVERY e PRODOTTO FISSO'!$K$29</f>
        <v>57.160000000000004</v>
      </c>
      <c r="I21" s="117">
        <f>+$C21+'DELIVERY e PRODOTTO FISSO'!$K$30</f>
        <v>49.29</v>
      </c>
      <c r="J21" s="117">
        <f>+$C21+'DELIVERY e PRODOTTO FISSO'!$K$31</f>
        <v>52.483863636363637</v>
      </c>
      <c r="K21" s="117">
        <f>+$C21+'DELIVERY e PRODOTTO FISSO'!$K$32</f>
        <v>52.43</v>
      </c>
      <c r="L21" s="117">
        <f>+$C21+'DELIVERY e PRODOTTO FISSO'!$K$33</f>
        <v>53.67</v>
      </c>
      <c r="M21" s="117">
        <f>_xlfn.IFNA($C$21+VLOOKUP(M$14,'DELIVERY e PRODOTTO FISSO'!$I:$L,3,FALSE),"")</f>
        <v>52.99</v>
      </c>
      <c r="N21" s="117">
        <f>_xlfn.IFNA($C$21+VLOOKUP(N$14,'DELIVERY e PRODOTTO FISSO'!$I:$L,3,FALSE),"")</f>
        <v>56.11</v>
      </c>
      <c r="O21" s="117">
        <f>_xlfn.IFNA($C$21+VLOOKUP(O$14,'DELIVERY e PRODOTTO FISSO'!$I:$L,3,FALSE),"")</f>
        <v>56.38</v>
      </c>
      <c r="P21" s="117">
        <f>_xlfn.IFNA($C$21+VLOOKUP(P$14,'DELIVERY e PRODOTTO FISSO'!$I:$L,3,FALSE),"")</f>
        <v>54.14</v>
      </c>
      <c r="Q21" s="127" t="str">
        <f>_xlfn.IFNA($C$21+VLOOKUP(Q$14,'DELIVERY e PRODOTTO FISSO'!$I:$L,3,FALSE),"")</f>
        <v/>
      </c>
      <c r="R21" s="127" t="str">
        <f>_xlfn.IFNA($C$21+VLOOKUP(R$14,'DELIVERY e PRODOTTO FISSO'!$I:$L,3,FALSE),"")</f>
        <v/>
      </c>
      <c r="S21" s="127" t="str">
        <f>_xlfn.IFNA($C$21+VLOOKUP(S$14,'DELIVERY e PRODOTTO FISSO'!$I:$L,3,FALSE),"")</f>
        <v/>
      </c>
      <c r="T21" s="127" t="str">
        <f>_xlfn.IFNA($C$21+VLOOKUP(T$14,'DELIVERY e PRODOTTO FISSO'!$I:$L,3,FALSE),"")</f>
        <v/>
      </c>
      <c r="U21" s="127" t="str">
        <f>_xlfn.IFNA($C$21+VLOOKUP(U$14,'DELIVERY e PRODOTTO FISSO'!$I:$L,3,FALSE),"")</f>
        <v/>
      </c>
      <c r="V21" s="127" t="str">
        <f>_xlfn.IFNA($C$21+VLOOKUP(V$14,'DELIVERY e PRODOTTO FISSO'!$I:$L,3,FALSE),"")</f>
        <v/>
      </c>
      <c r="W21" s="127" t="str">
        <f>_xlfn.IFNA($C$21+VLOOKUP(W$14,'DELIVERY e PRODOTTO FISSO'!$I:$L,3,FALSE),"")</f>
        <v/>
      </c>
      <c r="X21" s="127" t="str">
        <f>_xlfn.IFNA($C$21+VLOOKUP(X$14,'DELIVERY e PRODOTTO FISSO'!$I:$L,3,FALSE),"")</f>
        <v/>
      </c>
      <c r="Y21" s="127" t="str">
        <f>_xlfn.IFNA($C$21+VLOOKUP(Y$14,'DELIVERY e PRODOTTO FISSO'!$I:$L,3,FALSE),"")</f>
        <v/>
      </c>
      <c r="Z21" s="127" t="str">
        <f>_xlfn.IFNA($C$21+VLOOKUP(Z$14,'DELIVERY e PRODOTTO FISSO'!$I:$L,3,FALSE),"")</f>
        <v/>
      </c>
    </row>
    <row r="22" spans="1:26" s="27" customFormat="1" ht="25.25" customHeight="1" thickBot="1" x14ac:dyDescent="0.4">
      <c r="A22" s="203"/>
      <c r="B22" s="95" t="s">
        <v>33</v>
      </c>
      <c r="C22" s="125">
        <v>-4.7</v>
      </c>
      <c r="D22" s="81"/>
      <c r="E22" s="118">
        <f>+$C22+'DELIVERY e PRODOTTO FISSO'!$K$26</f>
        <v>53.279999999999994</v>
      </c>
      <c r="F22" s="118">
        <f>+$C22+'DELIVERY e PRODOTTO FISSO'!$K$27</f>
        <v>50.76</v>
      </c>
      <c r="G22" s="118">
        <f>+$C22+'DELIVERY e PRODOTTO FISSO'!$K$28</f>
        <v>46.209999999999994</v>
      </c>
      <c r="H22" s="118">
        <f>+$C22+'DELIVERY e PRODOTTO FISSO'!$K$29</f>
        <v>45.61</v>
      </c>
      <c r="I22" s="118">
        <f>+$C22+'DELIVERY e PRODOTTO FISSO'!$K$30</f>
        <v>37.739999999999995</v>
      </c>
      <c r="J22" s="121">
        <f>+$C22+'DELIVERY e PRODOTTO FISSO'!$K$31</f>
        <v>40.933863636363633</v>
      </c>
      <c r="K22" s="121">
        <f>+$C22+'DELIVERY e PRODOTTO FISSO'!$K$32</f>
        <v>40.879999999999995</v>
      </c>
      <c r="L22" s="121">
        <f>+$C22+'DELIVERY e PRODOTTO FISSO'!$K$33</f>
        <v>42.12</v>
      </c>
      <c r="M22" s="121">
        <f>_xlfn.IFNA($C$22+VLOOKUP(M$14,'DELIVERY e PRODOTTO FISSO'!$I:$L,3,FALSE),"")</f>
        <v>41.44</v>
      </c>
      <c r="N22" s="121">
        <f>_xlfn.IFNA($C$22+VLOOKUP(N$14,'DELIVERY e PRODOTTO FISSO'!$I:$L,3,FALSE),"")</f>
        <v>44.559999999999995</v>
      </c>
      <c r="O22" s="121">
        <f>_xlfn.IFNA($C$22+VLOOKUP(O$14,'DELIVERY e PRODOTTO FISSO'!$I:$L,3,FALSE),"")</f>
        <v>44.83</v>
      </c>
      <c r="P22" s="121">
        <f>_xlfn.IFNA($C$22+VLOOKUP(P$14,'DELIVERY e PRODOTTO FISSO'!$I:$L,3,FALSE),"")</f>
        <v>42.589999999999996</v>
      </c>
      <c r="Q22" s="127" t="str">
        <f>_xlfn.IFNA($C$22+VLOOKUP(Q$14,'DELIVERY e PRODOTTO FISSO'!$I:$L,3,FALSE),"")</f>
        <v/>
      </c>
      <c r="R22" s="127" t="str">
        <f>_xlfn.IFNA($C$22+VLOOKUP(R$14,'DELIVERY e PRODOTTO FISSO'!$I:$L,3,FALSE),"")</f>
        <v/>
      </c>
      <c r="S22" s="127" t="str">
        <f>_xlfn.IFNA($C$22+VLOOKUP(S$14,'DELIVERY e PRODOTTO FISSO'!$I:$L,3,FALSE),"")</f>
        <v/>
      </c>
      <c r="T22" s="127" t="str">
        <f>_xlfn.IFNA($C$22+VLOOKUP(T$14,'DELIVERY e PRODOTTO FISSO'!$I:$L,3,FALSE),"")</f>
        <v/>
      </c>
      <c r="U22" s="127" t="str">
        <f>_xlfn.IFNA($C$22+VLOOKUP(U$14,'DELIVERY e PRODOTTO FISSO'!$I:$L,3,FALSE),"")</f>
        <v/>
      </c>
      <c r="V22" s="127" t="str">
        <f>_xlfn.IFNA($C$22+VLOOKUP(V$14,'DELIVERY e PRODOTTO FISSO'!$I:$L,3,FALSE),"")</f>
        <v/>
      </c>
      <c r="W22" s="127" t="str">
        <f>_xlfn.IFNA($C$22+VLOOKUP(W$14,'DELIVERY e PRODOTTO FISSO'!$I:$L,3,FALSE),"")</f>
        <v/>
      </c>
      <c r="X22" s="127" t="str">
        <f>_xlfn.IFNA($C$22+VLOOKUP(X$14,'DELIVERY e PRODOTTO FISSO'!$I:$L,3,FALSE),"")</f>
        <v/>
      </c>
      <c r="Y22" s="127" t="str">
        <f>_xlfn.IFNA($C$22+VLOOKUP(Y$14,'DELIVERY e PRODOTTO FISSO'!$I:$L,3,FALSE),"")</f>
        <v/>
      </c>
      <c r="Z22" s="127" t="str">
        <f>_xlfn.IFNA($C$22+VLOOKUP(Z$14,'DELIVERY e PRODOTTO FISSO'!$I:$L,3,FALSE),"")</f>
        <v/>
      </c>
    </row>
    <row r="23" spans="1:26" s="27" customFormat="1" x14ac:dyDescent="0.35">
      <c r="A23" s="90" t="s">
        <v>152</v>
      </c>
      <c r="B23" s="89"/>
      <c r="C23" s="89"/>
      <c r="D23" s="89"/>
      <c r="E23" s="89"/>
      <c r="F23" s="89"/>
      <c r="G23" s="89"/>
      <c r="H23" s="89"/>
      <c r="I23" s="89"/>
      <c r="J23" s="89"/>
      <c r="K23" s="89"/>
      <c r="L23" s="89"/>
      <c r="M23" s="89"/>
      <c r="N23" s="89"/>
      <c r="O23" s="89"/>
      <c r="P23" s="89"/>
    </row>
    <row r="24" spans="1:26" s="27" customFormat="1" ht="15.5" x14ac:dyDescent="0.35">
      <c r="B24" s="81"/>
      <c r="C24" s="81"/>
      <c r="D24" s="81"/>
      <c r="E24" s="81"/>
      <c r="F24" s="81"/>
      <c r="G24" s="81"/>
      <c r="H24" s="81"/>
      <c r="I24" s="81"/>
      <c r="J24" s="81"/>
      <c r="K24" s="81"/>
      <c r="L24" s="81"/>
      <c r="M24" s="127"/>
    </row>
    <row r="25" spans="1:26" s="27" customFormat="1" ht="16" thickBot="1" x14ac:dyDescent="0.4">
      <c r="B25" s="81"/>
      <c r="C25" s="81"/>
      <c r="D25" s="81"/>
      <c r="E25" s="81"/>
      <c r="F25" s="81"/>
      <c r="G25" s="81"/>
      <c r="H25" s="81"/>
      <c r="I25" s="81"/>
      <c r="J25" s="81"/>
      <c r="K25" s="81"/>
      <c r="L25" s="81"/>
      <c r="M25" s="127"/>
    </row>
    <row r="26" spans="1:26" s="27" customFormat="1" ht="19" thickBot="1" x14ac:dyDescent="0.4">
      <c r="A26" s="204" t="s">
        <v>126</v>
      </c>
      <c r="B26" s="205"/>
      <c r="C26" s="206"/>
      <c r="D26" s="81"/>
      <c r="E26" s="81"/>
      <c r="F26" s="81"/>
      <c r="G26" s="81"/>
      <c r="H26" s="81"/>
      <c r="I26" s="81"/>
      <c r="J26" s="81"/>
      <c r="K26" s="81"/>
      <c r="L26" s="81"/>
      <c r="M26" s="127"/>
    </row>
    <row r="27" spans="1:26" s="27" customFormat="1" ht="15.5" x14ac:dyDescent="0.35">
      <c r="A27" s="207" t="s">
        <v>117</v>
      </c>
      <c r="B27" s="208"/>
      <c r="C27" s="208"/>
      <c r="D27" s="81"/>
      <c r="E27" s="112">
        <v>43829</v>
      </c>
      <c r="F27" s="112">
        <v>43861</v>
      </c>
      <c r="G27" s="112">
        <v>43890</v>
      </c>
      <c r="H27" s="112">
        <v>43921</v>
      </c>
      <c r="I27" s="112">
        <v>43951</v>
      </c>
      <c r="J27" s="112">
        <v>43982</v>
      </c>
      <c r="K27" s="112">
        <v>44012</v>
      </c>
      <c r="L27" s="112">
        <v>44043</v>
      </c>
      <c r="M27" s="112">
        <v>44074</v>
      </c>
      <c r="N27" s="112">
        <v>44104</v>
      </c>
      <c r="O27" s="112">
        <v>44135</v>
      </c>
      <c r="P27" s="112">
        <v>44165</v>
      </c>
    </row>
    <row r="28" spans="1:26" s="27" customFormat="1" ht="15.5" x14ac:dyDescent="0.35">
      <c r="A28" s="198" t="s">
        <v>118</v>
      </c>
      <c r="B28" s="199"/>
      <c r="C28" s="199"/>
      <c r="D28" s="81"/>
      <c r="E28" s="113" t="s">
        <v>175</v>
      </c>
      <c r="F28" s="113" t="s">
        <v>191</v>
      </c>
      <c r="G28" s="113" t="s">
        <v>192</v>
      </c>
      <c r="H28" s="113" t="s">
        <v>193</v>
      </c>
      <c r="I28" s="113" t="s">
        <v>202</v>
      </c>
      <c r="J28" s="113" t="s">
        <v>205</v>
      </c>
      <c r="K28" s="113" t="s">
        <v>208</v>
      </c>
      <c r="L28" s="113" t="s">
        <v>210</v>
      </c>
      <c r="M28" s="113" t="s">
        <v>212</v>
      </c>
      <c r="N28" s="113" t="s">
        <v>214</v>
      </c>
      <c r="O28" s="113" t="s">
        <v>216</v>
      </c>
      <c r="P28" s="113" t="s">
        <v>218</v>
      </c>
    </row>
    <row r="29" spans="1:26" s="27" customFormat="1" ht="15.5" x14ac:dyDescent="0.35">
      <c r="A29" s="200"/>
      <c r="B29" s="201"/>
      <c r="C29" s="201"/>
      <c r="D29" s="81"/>
      <c r="E29" s="113" t="s">
        <v>194</v>
      </c>
      <c r="F29" s="113" t="s">
        <v>195</v>
      </c>
      <c r="G29" s="113" t="s">
        <v>196</v>
      </c>
      <c r="H29" s="113" t="s">
        <v>197</v>
      </c>
      <c r="I29" s="113" t="s">
        <v>204</v>
      </c>
      <c r="J29" s="113" t="s">
        <v>207</v>
      </c>
      <c r="K29" s="113" t="s">
        <v>209</v>
      </c>
      <c r="L29" s="113" t="s">
        <v>211</v>
      </c>
      <c r="M29" s="113" t="s">
        <v>213</v>
      </c>
      <c r="N29" s="113" t="s">
        <v>215</v>
      </c>
      <c r="O29" s="113" t="s">
        <v>217</v>
      </c>
      <c r="P29" s="113" t="s">
        <v>219</v>
      </c>
    </row>
    <row r="30" spans="1:26" s="27" customFormat="1" ht="15.5" x14ac:dyDescent="0.3">
      <c r="A30" s="86"/>
      <c r="B30" s="87" t="s">
        <v>119</v>
      </c>
      <c r="C30" s="88" t="s">
        <v>182</v>
      </c>
      <c r="D30" s="81"/>
      <c r="E30" s="114" t="s">
        <v>124</v>
      </c>
      <c r="F30" s="114" t="s">
        <v>124</v>
      </c>
      <c r="G30" s="114" t="s">
        <v>124</v>
      </c>
      <c r="H30" s="114" t="s">
        <v>124</v>
      </c>
      <c r="I30" s="114" t="s">
        <v>124</v>
      </c>
      <c r="J30" s="114" t="s">
        <v>124</v>
      </c>
      <c r="K30" s="114" t="s">
        <v>124</v>
      </c>
      <c r="L30" s="114" t="s">
        <v>124</v>
      </c>
      <c r="M30" s="114" t="s">
        <v>124</v>
      </c>
      <c r="N30" s="114" t="s">
        <v>124</v>
      </c>
      <c r="O30" s="114" t="s">
        <v>124</v>
      </c>
      <c r="P30" s="114" t="s">
        <v>124</v>
      </c>
    </row>
    <row r="31" spans="1:26" s="27" customFormat="1" ht="34.25" customHeight="1" x14ac:dyDescent="0.35">
      <c r="A31" s="91" t="s">
        <v>120</v>
      </c>
      <c r="B31" s="85" t="s">
        <v>121</v>
      </c>
      <c r="C31" s="122">
        <v>2.66</v>
      </c>
      <c r="D31" s="81"/>
      <c r="E31" s="115">
        <f>+$C31+'DELIVERY e PRODOTTO FISSO'!$L$26</f>
        <v>59.760000000000005</v>
      </c>
      <c r="F31" s="115">
        <f>+$C31+'DELIVERY e PRODOTTO FISSO'!$L$27</f>
        <v>57.2</v>
      </c>
      <c r="G31" s="115">
        <f>+$C31+'DELIVERY e PRODOTTO FISSO'!$L$28</f>
        <v>53.36</v>
      </c>
      <c r="H31" s="115">
        <f>+$C31+'DELIVERY e PRODOTTO FISSO'!$L$29</f>
        <v>53.92</v>
      </c>
      <c r="I31" s="115">
        <f>+$C31+'DELIVERY e PRODOTTO FISSO'!$L$30</f>
        <v>46.069999999999993</v>
      </c>
      <c r="J31" s="115">
        <f>+$C31+'DELIVERY e PRODOTTO FISSO'!$L$31</f>
        <v>48.918030303030292</v>
      </c>
      <c r="K31" s="115">
        <f>+$C31+'DELIVERY e PRODOTTO FISSO'!$L$32</f>
        <v>49.89</v>
      </c>
      <c r="L31" s="115">
        <f>+$C31+'DELIVERY e PRODOTTO FISSO'!$L$33</f>
        <v>51.39</v>
      </c>
      <c r="M31" s="115">
        <f>_xlfn.IFNA($C$31+VLOOKUP(M$14,'DELIVERY e PRODOTTO FISSO'!$I:$L,4,FALSE),"")</f>
        <v>50.91</v>
      </c>
      <c r="N31" s="115">
        <f>_xlfn.IFNA($C$31+VLOOKUP(N$14,'DELIVERY e PRODOTTO FISSO'!$I:$L,4,FALSE),"")</f>
        <v>52.86</v>
      </c>
      <c r="O31" s="115">
        <f>_xlfn.IFNA($C$31+VLOOKUP(O$14,'DELIVERY e PRODOTTO FISSO'!$I:$L,4,FALSE),"")</f>
        <v>52.11</v>
      </c>
      <c r="P31" s="115">
        <f>_xlfn.IFNA($C$31+VLOOKUP(P$14,'DELIVERY e PRODOTTO FISSO'!$I:$L,4,FALSE),"")</f>
        <v>49.870000000000005</v>
      </c>
      <c r="Q31" s="127" t="str">
        <f>_xlfn.IFNA($C$31+VLOOKUP(Q$14,'DELIVERY e PRODOTTO FISSO'!$I:$L,4,FALSE),"")</f>
        <v/>
      </c>
      <c r="R31" s="127" t="str">
        <f>_xlfn.IFNA($C$31+VLOOKUP(R$14,'DELIVERY e PRODOTTO FISSO'!$I:$L,4,FALSE),"")</f>
        <v/>
      </c>
      <c r="S31" s="127" t="str">
        <f>_xlfn.IFNA($C$31+VLOOKUP(S$14,'DELIVERY e PRODOTTO FISSO'!$I:$L,4,FALSE),"")</f>
        <v/>
      </c>
      <c r="T31" s="127" t="str">
        <f>_xlfn.IFNA($C$31+VLOOKUP(T$14,'DELIVERY e PRODOTTO FISSO'!$I:$L,4,FALSE),"")</f>
        <v/>
      </c>
      <c r="U31" s="127" t="str">
        <f>_xlfn.IFNA($C$31+VLOOKUP(U$14,'DELIVERY e PRODOTTO FISSO'!$I:$L,4,FALSE),"")</f>
        <v/>
      </c>
      <c r="V31" s="127" t="str">
        <f>_xlfn.IFNA($C$31+VLOOKUP(V$14,'DELIVERY e PRODOTTO FISSO'!$I:$L,4,FALSE),"")</f>
        <v/>
      </c>
      <c r="W31" s="127" t="str">
        <f>_xlfn.IFNA($C$31+VLOOKUP(W$14,'DELIVERY e PRODOTTO FISSO'!$I:$L,4,FALSE),"")</f>
        <v/>
      </c>
      <c r="X31" s="127" t="str">
        <f>_xlfn.IFNA($C$31+VLOOKUP(X$14,'DELIVERY e PRODOTTO FISSO'!$I:$L,4,FALSE),"")</f>
        <v/>
      </c>
      <c r="Y31" s="127" t="str">
        <f>_xlfn.IFNA($C$31+VLOOKUP(Y$14,'DELIVERY e PRODOTTO FISSO'!$I:$L,4,FALSE),"")</f>
        <v/>
      </c>
      <c r="Z31" s="127" t="str">
        <f>_xlfn.IFNA($C$31+VLOOKUP(Z$14,'DELIVERY e PRODOTTO FISSO'!$I:$L,4,FALSE),"")</f>
        <v/>
      </c>
    </row>
    <row r="32" spans="1:26" s="27" customFormat="1" ht="25.25" customHeight="1" x14ac:dyDescent="0.35">
      <c r="A32" s="202" t="s">
        <v>122</v>
      </c>
      <c r="B32" s="94" t="s">
        <v>31</v>
      </c>
      <c r="C32" s="123">
        <v>8.02</v>
      </c>
      <c r="D32" s="81"/>
      <c r="E32" s="116">
        <f>+$C32+'DELIVERY e PRODOTTO FISSO'!$L$26</f>
        <v>65.12</v>
      </c>
      <c r="F32" s="116">
        <f>+$C32+'DELIVERY e PRODOTTO FISSO'!$L$27</f>
        <v>62.56</v>
      </c>
      <c r="G32" s="116">
        <f>+$C32+'DELIVERY e PRODOTTO FISSO'!$L$28</f>
        <v>58.72</v>
      </c>
      <c r="H32" s="116">
        <f>+$C32+'DELIVERY e PRODOTTO FISSO'!$L$29</f>
        <v>59.28</v>
      </c>
      <c r="I32" s="116">
        <f>+$C32+'DELIVERY e PRODOTTO FISSO'!$L$30</f>
        <v>51.429999999999993</v>
      </c>
      <c r="J32" s="120">
        <f>+$C32+'DELIVERY e PRODOTTO FISSO'!$L$31</f>
        <v>54.278030303030292</v>
      </c>
      <c r="K32" s="120">
        <f>+$C32+'DELIVERY e PRODOTTO FISSO'!$L$32</f>
        <v>55.25</v>
      </c>
      <c r="L32" s="120">
        <f>+$C32+'DELIVERY e PRODOTTO FISSO'!$L$33</f>
        <v>56.75</v>
      </c>
      <c r="M32" s="120">
        <f>_xlfn.IFNA($C$32+VLOOKUP(M$14,'DELIVERY e PRODOTTO FISSO'!$I:$L,4,FALSE),"")</f>
        <v>56.269999999999996</v>
      </c>
      <c r="N32" s="120">
        <f>_xlfn.IFNA($C$32+VLOOKUP(N$14,'DELIVERY e PRODOTTO FISSO'!$I:$L,4,FALSE),"")</f>
        <v>58.22</v>
      </c>
      <c r="O32" s="120">
        <f>_xlfn.IFNA($C$32+VLOOKUP(O$14,'DELIVERY e PRODOTTO FISSO'!$I:$L,4,FALSE),"")</f>
        <v>57.47</v>
      </c>
      <c r="P32" s="120">
        <f>_xlfn.IFNA($C$32+VLOOKUP(P$14,'DELIVERY e PRODOTTO FISSO'!$I:$L,4,FALSE),"")</f>
        <v>55.230000000000004</v>
      </c>
      <c r="Q32" s="127" t="str">
        <f>_xlfn.IFNA($C$32+VLOOKUP(Q$14,'DELIVERY e PRODOTTO FISSO'!$I:$L,4,FALSE),"")</f>
        <v/>
      </c>
      <c r="R32" s="127" t="str">
        <f>_xlfn.IFNA($C$32+VLOOKUP(R$14,'DELIVERY e PRODOTTO FISSO'!$I:$L,4,FALSE),"")</f>
        <v/>
      </c>
      <c r="S32" s="127" t="str">
        <f>_xlfn.IFNA($C$32+VLOOKUP(S$14,'DELIVERY e PRODOTTO FISSO'!$I:$L,4,FALSE),"")</f>
        <v/>
      </c>
      <c r="T32" s="127" t="str">
        <f>_xlfn.IFNA($C$32+VLOOKUP(T$14,'DELIVERY e PRODOTTO FISSO'!$I:$L,4,FALSE),"")</f>
        <v/>
      </c>
      <c r="U32" s="127" t="str">
        <f>_xlfn.IFNA($C$32+VLOOKUP(U$14,'DELIVERY e PRODOTTO FISSO'!$I:$L,4,FALSE),"")</f>
        <v/>
      </c>
      <c r="V32" s="127" t="str">
        <f>_xlfn.IFNA($C$32+VLOOKUP(V$14,'DELIVERY e PRODOTTO FISSO'!$I:$L,4,FALSE),"")</f>
        <v/>
      </c>
      <c r="W32" s="127" t="str">
        <f>_xlfn.IFNA($C$32+VLOOKUP(W$14,'DELIVERY e PRODOTTO FISSO'!$I:$L,4,FALSE),"")</f>
        <v/>
      </c>
      <c r="X32" s="127" t="str">
        <f>_xlfn.IFNA($C$32+VLOOKUP(X$14,'DELIVERY e PRODOTTO FISSO'!$I:$L,4,FALSE),"")</f>
        <v/>
      </c>
      <c r="Y32" s="127" t="str">
        <f>_xlfn.IFNA($C$32+VLOOKUP(Y$14,'DELIVERY e PRODOTTO FISSO'!$I:$L,4,FALSE),"")</f>
        <v/>
      </c>
      <c r="Z32" s="127" t="str">
        <f>_xlfn.IFNA($C$32+VLOOKUP(Z$14,'DELIVERY e PRODOTTO FISSO'!$I:$L,4,FALSE),"")</f>
        <v/>
      </c>
    </row>
    <row r="33" spans="1:26" s="27" customFormat="1" ht="25.25" customHeight="1" x14ac:dyDescent="0.35">
      <c r="A33" s="203"/>
      <c r="B33" s="92" t="s">
        <v>32</v>
      </c>
      <c r="C33" s="124">
        <v>6.85</v>
      </c>
      <c r="D33" s="81"/>
      <c r="E33" s="117">
        <f>+$C33+'DELIVERY e PRODOTTO FISSO'!$L$26</f>
        <v>63.95</v>
      </c>
      <c r="F33" s="117">
        <f>+$C33+'DELIVERY e PRODOTTO FISSO'!$L$27</f>
        <v>61.39</v>
      </c>
      <c r="G33" s="117">
        <f>+$C33+'DELIVERY e PRODOTTO FISSO'!$L$28</f>
        <v>57.550000000000004</v>
      </c>
      <c r="H33" s="117">
        <f>+$C33+'DELIVERY e PRODOTTO FISSO'!$L$29</f>
        <v>58.11</v>
      </c>
      <c r="I33" s="117">
        <f>+$C33+'DELIVERY e PRODOTTO FISSO'!$L$30</f>
        <v>50.26</v>
      </c>
      <c r="J33" s="117">
        <f>+$C33+'DELIVERY e PRODOTTO FISSO'!$L$31</f>
        <v>53.108030303030297</v>
      </c>
      <c r="K33" s="117">
        <f>+$C33+'DELIVERY e PRODOTTO FISSO'!$L$32</f>
        <v>54.08</v>
      </c>
      <c r="L33" s="117">
        <f>+$C33+'DELIVERY e PRODOTTO FISSO'!$L$33</f>
        <v>55.58</v>
      </c>
      <c r="M33" s="117">
        <f>_xlfn.IFNA($C$33+VLOOKUP(M$14,'DELIVERY e PRODOTTO FISSO'!$I:$L,4,FALSE),"")</f>
        <v>55.1</v>
      </c>
      <c r="N33" s="117">
        <f>_xlfn.IFNA($C$33+VLOOKUP(N$14,'DELIVERY e PRODOTTO FISSO'!$I:$L,4,FALSE),"")</f>
        <v>57.050000000000004</v>
      </c>
      <c r="O33" s="117">
        <f>_xlfn.IFNA($C$33+VLOOKUP(O$14,'DELIVERY e PRODOTTO FISSO'!$I:$L,4,FALSE),"")</f>
        <v>56.300000000000004</v>
      </c>
      <c r="P33" s="117">
        <f>_xlfn.IFNA($C$33+VLOOKUP(P$14,'DELIVERY e PRODOTTO FISSO'!$I:$L,4,FALSE),"")</f>
        <v>54.06</v>
      </c>
      <c r="Q33" s="127" t="str">
        <f>_xlfn.IFNA($C$33+VLOOKUP(Q$14,'DELIVERY e PRODOTTO FISSO'!$I:$L,4,FALSE),"")</f>
        <v/>
      </c>
      <c r="R33" s="127" t="str">
        <f>_xlfn.IFNA($C$33+VLOOKUP(R$14,'DELIVERY e PRODOTTO FISSO'!$I:$L,4,FALSE),"")</f>
        <v/>
      </c>
      <c r="S33" s="127" t="str">
        <f>_xlfn.IFNA($C$33+VLOOKUP(S$14,'DELIVERY e PRODOTTO FISSO'!$I:$L,4,FALSE),"")</f>
        <v/>
      </c>
      <c r="T33" s="127" t="str">
        <f>_xlfn.IFNA($C$33+VLOOKUP(T$14,'DELIVERY e PRODOTTO FISSO'!$I:$L,4,FALSE),"")</f>
        <v/>
      </c>
      <c r="U33" s="127" t="str">
        <f>_xlfn.IFNA($C$33+VLOOKUP(U$14,'DELIVERY e PRODOTTO FISSO'!$I:$L,4,FALSE),"")</f>
        <v/>
      </c>
      <c r="V33" s="127" t="str">
        <f>_xlfn.IFNA($C$33+VLOOKUP(V$14,'DELIVERY e PRODOTTO FISSO'!$I:$L,4,FALSE),"")</f>
        <v/>
      </c>
      <c r="W33" s="127" t="str">
        <f>_xlfn.IFNA($C$33+VLOOKUP(W$14,'DELIVERY e PRODOTTO FISSO'!$I:$L,4,FALSE),"")</f>
        <v/>
      </c>
      <c r="X33" s="127" t="str">
        <f>_xlfn.IFNA($C$33+VLOOKUP(X$14,'DELIVERY e PRODOTTO FISSO'!$I:$L,4,FALSE),"")</f>
        <v/>
      </c>
      <c r="Y33" s="127" t="str">
        <f>_xlfn.IFNA($C$33+VLOOKUP(Y$14,'DELIVERY e PRODOTTO FISSO'!$I:$L,4,FALSE),"")</f>
        <v/>
      </c>
      <c r="Z33" s="127" t="str">
        <f>_xlfn.IFNA($C$33+VLOOKUP(Z$14,'DELIVERY e PRODOTTO FISSO'!$I:$L,4,FALSE),"")</f>
        <v/>
      </c>
    </row>
    <row r="34" spans="1:26" s="27" customFormat="1" ht="25.25" customHeight="1" thickBot="1" x14ac:dyDescent="0.4">
      <c r="A34" s="203"/>
      <c r="B34" s="95" t="s">
        <v>33</v>
      </c>
      <c r="C34" s="125">
        <v>-4.7</v>
      </c>
      <c r="D34" s="81"/>
      <c r="E34" s="118">
        <f>+$C34+'DELIVERY e PRODOTTO FISSO'!$L$26</f>
        <v>52.4</v>
      </c>
      <c r="F34" s="118">
        <f>+$C34+'DELIVERY e PRODOTTO FISSO'!$L$27</f>
        <v>49.839999999999996</v>
      </c>
      <c r="G34" s="118">
        <f>+$C34+'DELIVERY e PRODOTTO FISSO'!$L$28</f>
        <v>46</v>
      </c>
      <c r="H34" s="118">
        <f>+$C34+'DELIVERY e PRODOTTO FISSO'!$L$29</f>
        <v>46.559999999999995</v>
      </c>
      <c r="I34" s="118">
        <f>+$C34+'DELIVERY e PRODOTTO FISSO'!$L$30</f>
        <v>38.709999999999994</v>
      </c>
      <c r="J34" s="121">
        <f>+$C34+'DELIVERY e PRODOTTO FISSO'!$L$31</f>
        <v>41.558030303030293</v>
      </c>
      <c r="K34" s="121">
        <f>+$C34+'DELIVERY e PRODOTTO FISSO'!$L$32</f>
        <v>42.529999999999994</v>
      </c>
      <c r="L34" s="121">
        <f>+$C34+'DELIVERY e PRODOTTO FISSO'!$L$33</f>
        <v>44.029999999999994</v>
      </c>
      <c r="M34" s="121">
        <f>_xlfn.IFNA($C$34+VLOOKUP(M$14,'DELIVERY e PRODOTTO FISSO'!$I:$L,4,FALSE),"")</f>
        <v>43.55</v>
      </c>
      <c r="N34" s="121">
        <f>_xlfn.IFNA($C$34+VLOOKUP(N$14,'DELIVERY e PRODOTTO FISSO'!$I:$L,4,FALSE),"")</f>
        <v>45.5</v>
      </c>
      <c r="O34" s="121">
        <f>_xlfn.IFNA($C$34+VLOOKUP(O$14,'DELIVERY e PRODOTTO FISSO'!$I:$L,4,FALSE),"")</f>
        <v>44.75</v>
      </c>
      <c r="P34" s="121">
        <f>_xlfn.IFNA($C$34+VLOOKUP(P$14,'DELIVERY e PRODOTTO FISSO'!$I:$L,4,FALSE),"")</f>
        <v>42.51</v>
      </c>
      <c r="Q34" s="127" t="str">
        <f>_xlfn.IFNA($C$34+VLOOKUP(Q$14,'DELIVERY e PRODOTTO FISSO'!$I:$L,4,FALSE),"")</f>
        <v/>
      </c>
      <c r="R34" s="127" t="str">
        <f>_xlfn.IFNA($C$34+VLOOKUP(R$14,'DELIVERY e PRODOTTO FISSO'!$I:$L,4,FALSE),"")</f>
        <v/>
      </c>
      <c r="S34" s="127" t="str">
        <f>_xlfn.IFNA($C$34+VLOOKUP(S$14,'DELIVERY e PRODOTTO FISSO'!$I:$L,4,FALSE),"")</f>
        <v/>
      </c>
      <c r="T34" s="127" t="str">
        <f>_xlfn.IFNA($C$34+VLOOKUP(T$14,'DELIVERY e PRODOTTO FISSO'!$I:$L,4,FALSE),"")</f>
        <v/>
      </c>
      <c r="U34" s="127" t="str">
        <f>_xlfn.IFNA($C$34+VLOOKUP(U$14,'DELIVERY e PRODOTTO FISSO'!$I:$L,4,FALSE),"")</f>
        <v/>
      </c>
      <c r="V34" s="127" t="str">
        <f>_xlfn.IFNA($C$34+VLOOKUP(V$14,'DELIVERY e PRODOTTO FISSO'!$I:$L,4,FALSE),"")</f>
        <v/>
      </c>
      <c r="W34" s="127" t="str">
        <f>_xlfn.IFNA($C$34+VLOOKUP(W$14,'DELIVERY e PRODOTTO FISSO'!$I:$L,4,FALSE),"")</f>
        <v/>
      </c>
      <c r="X34" s="127" t="str">
        <f>_xlfn.IFNA($C$34+VLOOKUP(X$14,'DELIVERY e PRODOTTO FISSO'!$I:$L,4,FALSE),"")</f>
        <v/>
      </c>
      <c r="Y34" s="127" t="str">
        <f>_xlfn.IFNA($C$34+VLOOKUP(Y$14,'DELIVERY e PRODOTTO FISSO'!$I:$L,4,FALSE),"")</f>
        <v/>
      </c>
      <c r="Z34" s="127" t="str">
        <f>_xlfn.IFNA($C$34+VLOOKUP(Z$14,'DELIVERY e PRODOTTO FISSO'!$I:$L,4,FALSE),"")</f>
        <v/>
      </c>
    </row>
    <row r="35" spans="1:26" s="27" customFormat="1" x14ac:dyDescent="0.35">
      <c r="A35" s="90" t="s">
        <v>152</v>
      </c>
      <c r="B35" s="89"/>
      <c r="C35" s="89"/>
      <c r="D35" s="89"/>
      <c r="E35" s="89"/>
      <c r="F35" s="89"/>
      <c r="G35" s="89"/>
      <c r="H35" s="89"/>
      <c r="I35" s="89"/>
      <c r="J35" s="89"/>
      <c r="K35" s="89"/>
      <c r="L35" s="89"/>
      <c r="M35" s="89"/>
      <c r="N35" s="89"/>
      <c r="O35" s="89"/>
      <c r="P35" s="89"/>
    </row>
    <row r="36" spans="1:26" ht="15.5" customHeight="1" x14ac:dyDescent="0.35"/>
    <row r="37" spans="1:26" ht="15.5" customHeight="1" x14ac:dyDescent="0.35"/>
    <row r="38" spans="1:26" ht="15.5" customHeight="1" x14ac:dyDescent="0.35"/>
    <row r="39" spans="1:26" ht="15.5" customHeight="1" x14ac:dyDescent="0.35"/>
    <row r="40" spans="1:26" ht="15.5" customHeight="1" x14ac:dyDescent="0.35"/>
    <row r="41" spans="1:26" ht="15.5" customHeight="1" x14ac:dyDescent="0.35"/>
    <row r="42" spans="1:26" ht="15.5" customHeight="1" x14ac:dyDescent="0.35"/>
    <row r="43" spans="1:26" ht="15.5" customHeight="1" x14ac:dyDescent="0.35"/>
  </sheetData>
  <mergeCells count="15">
    <mergeCell ref="A12:B12"/>
    <mergeCell ref="C12:D12"/>
    <mergeCell ref="Q1:R1"/>
    <mergeCell ref="A7:R7"/>
    <mergeCell ref="A9:R9"/>
    <mergeCell ref="A11:B11"/>
    <mergeCell ref="C11:D11"/>
    <mergeCell ref="A28:C29"/>
    <mergeCell ref="A32:A34"/>
    <mergeCell ref="A14:C14"/>
    <mergeCell ref="A15:C15"/>
    <mergeCell ref="A16:C17"/>
    <mergeCell ref="A20:A22"/>
    <mergeCell ref="A26:C26"/>
    <mergeCell ref="A27:C27"/>
  </mergeCells>
  <hyperlinks>
    <hyperlink ref="Q1:R1" location="SOMMARIO!A1" display="torna al SOMMARIO"/>
  </hyperlink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3"/>
  <sheetViews>
    <sheetView showGridLines="0" topLeftCell="A16" zoomScale="85" zoomScaleNormal="85" workbookViewId="0">
      <selection activeCell="Q32" sqref="Q32"/>
    </sheetView>
  </sheetViews>
  <sheetFormatPr defaultColWidth="8.90625" defaultRowHeight="14.5" x14ac:dyDescent="0.35"/>
  <cols>
    <col min="1" max="1" width="3.08984375" style="16" customWidth="1"/>
    <col min="2" max="2" width="20.90625" style="16" customWidth="1"/>
    <col min="3" max="3" width="15.36328125" style="16" customWidth="1"/>
    <col min="4" max="4" width="2.36328125" style="16" customWidth="1"/>
    <col min="5" max="5" width="11.1796875" style="16" customWidth="1"/>
    <col min="6" max="9" width="10.453125" style="16" customWidth="1"/>
    <col min="10" max="10" width="11.08984375" style="16" bestFit="1" customWidth="1"/>
    <col min="11" max="18" width="10.453125" style="16" customWidth="1"/>
    <col min="19" max="23" width="12.453125" style="16" customWidth="1"/>
    <col min="24" max="25" width="10.54296875" style="16" customWidth="1"/>
    <col min="26" max="26" width="2.36328125" style="16" customWidth="1"/>
    <col min="27" max="28" width="10.54296875" style="16" customWidth="1"/>
    <col min="29" max="29" width="2.36328125" style="16" customWidth="1"/>
    <col min="30" max="31" width="10.54296875" style="16" customWidth="1"/>
    <col min="32" max="32" width="2.36328125" style="16" customWidth="1"/>
    <col min="33" max="16384" width="8.90625" style="16"/>
  </cols>
  <sheetData>
    <row r="1" spans="1:24" ht="17" customHeight="1" thickBot="1" x14ac:dyDescent="0.4">
      <c r="A1" s="96"/>
      <c r="B1" s="97"/>
      <c r="C1" s="98"/>
      <c r="D1" s="102"/>
      <c r="E1" s="103"/>
      <c r="F1" s="27"/>
      <c r="Q1" s="158" t="s">
        <v>22</v>
      </c>
      <c r="R1" s="159"/>
    </row>
    <row r="2" spans="1:24" ht="17" customHeight="1" thickBot="1" x14ac:dyDescent="0.4">
      <c r="A2" s="99"/>
      <c r="B2" s="100"/>
      <c r="C2" s="101"/>
      <c r="D2" s="104"/>
      <c r="E2" s="103"/>
      <c r="F2" s="27"/>
    </row>
    <row r="3" spans="1:24" ht="4.25" customHeight="1" thickBot="1" x14ac:dyDescent="0.4">
      <c r="A3" s="83"/>
      <c r="B3" s="84"/>
      <c r="C3" s="84"/>
      <c r="D3" s="105"/>
      <c r="E3" s="103"/>
      <c r="F3" s="27"/>
    </row>
    <row r="4" spans="1:24" ht="21" x14ac:dyDescent="0.35">
      <c r="A4" s="62" t="s">
        <v>176</v>
      </c>
      <c r="B4" s="62"/>
      <c r="D4" s="27"/>
      <c r="E4" s="27"/>
      <c r="F4" s="27"/>
    </row>
    <row r="5" spans="1:24" x14ac:dyDescent="0.35">
      <c r="A5" s="17" t="s">
        <v>7</v>
      </c>
      <c r="B5" s="17"/>
    </row>
    <row r="6" spans="1:24" ht="6" customHeight="1" x14ac:dyDescent="0.35"/>
    <row r="7" spans="1:24" ht="23" customHeight="1" x14ac:dyDescent="0.35">
      <c r="A7" s="196" t="s">
        <v>177</v>
      </c>
      <c r="B7" s="196"/>
      <c r="C7" s="196"/>
      <c r="D7" s="196"/>
      <c r="E7" s="196"/>
      <c r="F7" s="196"/>
      <c r="G7" s="196"/>
      <c r="H7" s="196"/>
      <c r="I7" s="196"/>
      <c r="J7" s="196"/>
      <c r="K7" s="196"/>
      <c r="L7" s="196"/>
      <c r="M7" s="196"/>
      <c r="N7" s="196"/>
      <c r="O7" s="196"/>
      <c r="P7" s="196"/>
      <c r="Q7" s="196"/>
      <c r="R7" s="197"/>
      <c r="S7" s="18"/>
    </row>
    <row r="8" spans="1:24" ht="8.4" customHeight="1" x14ac:dyDescent="0.35"/>
    <row r="9" spans="1:24" ht="23" customHeight="1" x14ac:dyDescent="0.35">
      <c r="A9" s="196" t="str">
        <f>+SOMMARIO!A14</f>
        <v>Lotto 5: Veneto</v>
      </c>
      <c r="B9" s="196"/>
      <c r="C9" s="196"/>
      <c r="D9" s="196"/>
      <c r="E9" s="196"/>
      <c r="F9" s="196"/>
      <c r="G9" s="196"/>
      <c r="H9" s="196"/>
      <c r="I9" s="196"/>
      <c r="J9" s="196"/>
      <c r="K9" s="196"/>
      <c r="L9" s="196"/>
      <c r="M9" s="196"/>
      <c r="N9" s="196"/>
      <c r="O9" s="196"/>
      <c r="P9" s="196"/>
      <c r="Q9" s="196"/>
      <c r="R9" s="197"/>
      <c r="S9" s="18"/>
    </row>
    <row r="10" spans="1:24" s="27" customFormat="1" ht="9.65" customHeight="1" x14ac:dyDescent="0.35">
      <c r="B10" s="81"/>
      <c r="C10" s="81"/>
      <c r="D10" s="81"/>
      <c r="E10" s="81"/>
      <c r="F10" s="81"/>
      <c r="G10" s="81"/>
      <c r="H10" s="81"/>
      <c r="I10" s="81"/>
      <c r="J10" s="81"/>
      <c r="K10" s="81"/>
      <c r="L10" s="81"/>
      <c r="M10" s="81"/>
      <c r="N10" s="81"/>
      <c r="O10" s="81"/>
      <c r="P10" s="81"/>
      <c r="Q10" s="81"/>
      <c r="R10" s="81"/>
      <c r="S10" s="82"/>
    </row>
    <row r="11" spans="1:24" s="27" customFormat="1" ht="15.5" x14ac:dyDescent="0.35">
      <c r="A11" s="193" t="s">
        <v>116</v>
      </c>
      <c r="B11" s="193"/>
      <c r="C11" s="194" t="s">
        <v>189</v>
      </c>
      <c r="D11" s="195"/>
      <c r="E11" s="93"/>
      <c r="H11" s="81"/>
      <c r="I11" s="81"/>
      <c r="J11" s="81"/>
      <c r="K11" s="81"/>
      <c r="L11" s="81"/>
      <c r="M11" s="81"/>
      <c r="N11" s="81"/>
      <c r="O11" s="81"/>
      <c r="P11" s="81"/>
      <c r="Q11" s="81"/>
      <c r="R11" s="82"/>
    </row>
    <row r="12" spans="1:24" s="27" customFormat="1" ht="15.5" x14ac:dyDescent="0.35">
      <c r="A12" s="193" t="s">
        <v>3</v>
      </c>
      <c r="B12" s="193"/>
      <c r="C12" s="194" t="s">
        <v>184</v>
      </c>
      <c r="D12" s="195"/>
      <c r="E12" s="93"/>
      <c r="F12" s="81"/>
      <c r="G12" s="81"/>
      <c r="H12" s="81"/>
      <c r="I12" s="81"/>
      <c r="J12" s="81"/>
      <c r="K12" s="81"/>
      <c r="L12" s="81"/>
      <c r="M12" s="81"/>
      <c r="N12" s="81"/>
      <c r="O12" s="81"/>
      <c r="P12" s="81"/>
      <c r="Q12" s="81"/>
      <c r="R12" s="82"/>
    </row>
    <row r="13" spans="1:24" s="27" customFormat="1" ht="16" thickBot="1" x14ac:dyDescent="0.4">
      <c r="C13" s="81"/>
      <c r="D13" s="93"/>
      <c r="E13" s="93"/>
      <c r="F13" s="81"/>
      <c r="G13" s="81"/>
      <c r="H13" s="81"/>
      <c r="I13" s="81"/>
      <c r="J13" s="81"/>
      <c r="K13" s="81"/>
      <c r="L13" s="81"/>
      <c r="M13" s="81"/>
      <c r="N13" s="81"/>
      <c r="O13" s="81"/>
      <c r="P13" s="81"/>
      <c r="Q13" s="81"/>
      <c r="R13" s="82"/>
    </row>
    <row r="14" spans="1:24" s="27" customFormat="1" ht="19" thickBot="1" x14ac:dyDescent="0.4">
      <c r="A14" s="204" t="s">
        <v>125</v>
      </c>
      <c r="B14" s="205"/>
      <c r="C14" s="206"/>
      <c r="D14" s="81"/>
      <c r="E14" s="81"/>
      <c r="F14" s="81"/>
      <c r="G14" s="82"/>
      <c r="M14" s="128">
        <v>44044</v>
      </c>
      <c r="N14" s="128">
        <v>44075</v>
      </c>
      <c r="O14" s="128">
        <v>44105</v>
      </c>
      <c r="P14" s="128">
        <v>44136</v>
      </c>
      <c r="Q14" s="128">
        <v>44166</v>
      </c>
      <c r="R14" s="128">
        <v>44197</v>
      </c>
      <c r="S14" s="128">
        <v>44228</v>
      </c>
      <c r="T14" s="128">
        <v>44256</v>
      </c>
      <c r="U14" s="128">
        <v>44287</v>
      </c>
      <c r="V14" s="128">
        <v>44317</v>
      </c>
      <c r="W14" s="128">
        <v>44348</v>
      </c>
      <c r="X14" s="128">
        <v>44378</v>
      </c>
    </row>
    <row r="15" spans="1:24" s="27" customFormat="1" ht="15.5" x14ac:dyDescent="0.35">
      <c r="A15" s="207" t="s">
        <v>117</v>
      </c>
      <c r="B15" s="208"/>
      <c r="C15" s="208"/>
      <c r="D15" s="81"/>
      <c r="E15" s="112">
        <v>43829</v>
      </c>
      <c r="F15" s="112">
        <v>43861</v>
      </c>
      <c r="G15" s="112">
        <v>43890</v>
      </c>
      <c r="H15" s="112">
        <v>43921</v>
      </c>
      <c r="I15" s="112">
        <v>43951</v>
      </c>
      <c r="J15" s="112">
        <v>43982</v>
      </c>
      <c r="K15" s="112">
        <v>44012</v>
      </c>
      <c r="L15" s="112">
        <v>44043</v>
      </c>
      <c r="M15" s="112">
        <v>44074</v>
      </c>
      <c r="N15" s="112">
        <v>44104</v>
      </c>
      <c r="O15" s="112">
        <v>44135</v>
      </c>
      <c r="P15" s="112">
        <v>44165</v>
      </c>
    </row>
    <row r="16" spans="1:24" s="27" customFormat="1" ht="15.5" x14ac:dyDescent="0.35">
      <c r="A16" s="198" t="s">
        <v>118</v>
      </c>
      <c r="B16" s="199"/>
      <c r="C16" s="199"/>
      <c r="D16" s="81"/>
      <c r="E16" s="113" t="s">
        <v>175</v>
      </c>
      <c r="F16" s="113" t="s">
        <v>191</v>
      </c>
      <c r="G16" s="113" t="s">
        <v>192</v>
      </c>
      <c r="H16" s="113" t="s">
        <v>193</v>
      </c>
      <c r="I16" s="113" t="s">
        <v>202</v>
      </c>
      <c r="J16" s="113" t="s">
        <v>205</v>
      </c>
      <c r="K16" s="113" t="s">
        <v>208</v>
      </c>
      <c r="L16" s="113" t="s">
        <v>210</v>
      </c>
      <c r="M16" s="113" t="s">
        <v>212</v>
      </c>
      <c r="N16" s="113" t="s">
        <v>214</v>
      </c>
      <c r="O16" s="113" t="s">
        <v>216</v>
      </c>
      <c r="P16" s="113" t="s">
        <v>218</v>
      </c>
    </row>
    <row r="17" spans="1:26" s="27" customFormat="1" ht="15.5" x14ac:dyDescent="0.35">
      <c r="A17" s="200"/>
      <c r="B17" s="201"/>
      <c r="C17" s="201"/>
      <c r="D17" s="81"/>
      <c r="E17" s="113" t="s">
        <v>198</v>
      </c>
      <c r="F17" s="113" t="s">
        <v>199</v>
      </c>
      <c r="G17" s="113" t="s">
        <v>200</v>
      </c>
      <c r="H17" s="113" t="s">
        <v>201</v>
      </c>
      <c r="I17" s="113" t="s">
        <v>203</v>
      </c>
      <c r="J17" s="113" t="s">
        <v>206</v>
      </c>
      <c r="K17" s="113" t="s">
        <v>194</v>
      </c>
      <c r="L17" s="113" t="s">
        <v>195</v>
      </c>
      <c r="M17" s="113" t="s">
        <v>196</v>
      </c>
      <c r="N17" s="113" t="s">
        <v>197</v>
      </c>
      <c r="O17" s="113" t="s">
        <v>204</v>
      </c>
      <c r="P17" s="113" t="s">
        <v>207</v>
      </c>
    </row>
    <row r="18" spans="1:26" s="27" customFormat="1" ht="15.5" x14ac:dyDescent="0.3">
      <c r="A18" s="86"/>
      <c r="B18" s="87" t="s">
        <v>119</v>
      </c>
      <c r="C18" s="88" t="s">
        <v>182</v>
      </c>
      <c r="D18" s="81"/>
      <c r="E18" s="114" t="s">
        <v>123</v>
      </c>
      <c r="F18" s="114" t="s">
        <v>123</v>
      </c>
      <c r="G18" s="114" t="s">
        <v>123</v>
      </c>
      <c r="H18" s="114" t="s">
        <v>123</v>
      </c>
      <c r="I18" s="114" t="s">
        <v>123</v>
      </c>
      <c r="J18" s="114" t="s">
        <v>123</v>
      </c>
      <c r="K18" s="114" t="s">
        <v>123</v>
      </c>
      <c r="L18" s="114" t="s">
        <v>123</v>
      </c>
      <c r="M18" s="114" t="s">
        <v>123</v>
      </c>
      <c r="N18" s="114" t="s">
        <v>123</v>
      </c>
      <c r="O18" s="114" t="s">
        <v>123</v>
      </c>
      <c r="P18" s="114" t="s">
        <v>123</v>
      </c>
    </row>
    <row r="19" spans="1:26" s="27" customFormat="1" ht="34.25" customHeight="1" x14ac:dyDescent="0.35">
      <c r="A19" s="91" t="s">
        <v>120</v>
      </c>
      <c r="B19" s="85" t="s">
        <v>121</v>
      </c>
      <c r="C19" s="122">
        <v>2.3199999999999998</v>
      </c>
      <c r="D19" s="81"/>
      <c r="E19" s="115">
        <f>+$C19+'DELIVERY e PRODOTTO FISSO'!$K$26</f>
        <v>60.3</v>
      </c>
      <c r="F19" s="115">
        <f>+$C19+'DELIVERY e PRODOTTO FISSO'!$K$27</f>
        <v>57.78</v>
      </c>
      <c r="G19" s="115">
        <f>+$C19+'DELIVERY e PRODOTTO FISSO'!$K$28</f>
        <v>53.23</v>
      </c>
      <c r="H19" s="115">
        <f>+$C19+'DELIVERY e PRODOTTO FISSO'!$K$29</f>
        <v>52.63</v>
      </c>
      <c r="I19" s="115">
        <f>+$C19+'DELIVERY e PRODOTTO FISSO'!$K$30</f>
        <v>44.76</v>
      </c>
      <c r="J19" s="115">
        <f>+$C19+'DELIVERY e PRODOTTO FISSO'!$K$31</f>
        <v>47.953863636363636</v>
      </c>
      <c r="K19" s="115">
        <f>+$C19+'DELIVERY e PRODOTTO FISSO'!$K$32</f>
        <v>47.9</v>
      </c>
      <c r="L19" s="115">
        <f>+$C19+'DELIVERY e PRODOTTO FISSO'!$K$33</f>
        <v>49.14</v>
      </c>
      <c r="M19" s="115">
        <f>_xlfn.IFNA($C$19+VLOOKUP(M$14,'DELIVERY e PRODOTTO FISSO'!$I:$L,3,FALSE),"")</f>
        <v>48.46</v>
      </c>
      <c r="N19" s="115">
        <f>_xlfn.IFNA($C$19+VLOOKUP(N$14,'DELIVERY e PRODOTTO FISSO'!$I:$L,3,FALSE),"")</f>
        <v>51.58</v>
      </c>
      <c r="O19" s="115">
        <f>_xlfn.IFNA($C$19+VLOOKUP(O$14,'DELIVERY e PRODOTTO FISSO'!$I:$L,3,FALSE),"")</f>
        <v>51.85</v>
      </c>
      <c r="P19" s="115">
        <f>_xlfn.IFNA($C$19+VLOOKUP(P$14,'DELIVERY e PRODOTTO FISSO'!$I:$L,3,FALSE),"")</f>
        <v>49.61</v>
      </c>
      <c r="Q19" s="127" t="str">
        <f>_xlfn.IFNA($C$19+VLOOKUP(Q$14,'DELIVERY e PRODOTTO FISSO'!$I:$L,3,FALSE),"")</f>
        <v/>
      </c>
      <c r="R19" s="127" t="str">
        <f>_xlfn.IFNA($C$19+VLOOKUP(R$14,'DELIVERY e PRODOTTO FISSO'!$I:$L,3,FALSE),"")</f>
        <v/>
      </c>
      <c r="S19" s="127" t="str">
        <f>_xlfn.IFNA($C$19+VLOOKUP(S$14,'DELIVERY e PRODOTTO FISSO'!$I:$L,3,FALSE),"")</f>
        <v/>
      </c>
      <c r="T19" s="127" t="str">
        <f>_xlfn.IFNA($C$19+VLOOKUP(T$14,'DELIVERY e PRODOTTO FISSO'!$I:$L,3,FALSE),"")</f>
        <v/>
      </c>
      <c r="U19" s="127" t="str">
        <f>_xlfn.IFNA($C$19+VLOOKUP(U$14,'DELIVERY e PRODOTTO FISSO'!$I:$L,3,FALSE),"")</f>
        <v/>
      </c>
      <c r="V19" s="127" t="str">
        <f>_xlfn.IFNA($C$19+VLOOKUP(V$14,'DELIVERY e PRODOTTO FISSO'!$I:$L,3,FALSE),"")</f>
        <v/>
      </c>
      <c r="W19" s="127" t="str">
        <f>_xlfn.IFNA($C$19+VLOOKUP(W$14,'DELIVERY e PRODOTTO FISSO'!$I:$L,3,FALSE),"")</f>
        <v/>
      </c>
      <c r="X19" s="127" t="str">
        <f>_xlfn.IFNA($C$19+VLOOKUP(X$14,'DELIVERY e PRODOTTO FISSO'!$I:$L,3,FALSE),"")</f>
        <v/>
      </c>
      <c r="Y19" s="127" t="str">
        <f>_xlfn.IFNA($C$19+VLOOKUP(Y$14,'DELIVERY e PRODOTTO FISSO'!$I:$L,3,FALSE),"")</f>
        <v/>
      </c>
      <c r="Z19" s="127" t="str">
        <f>_xlfn.IFNA($C$19+VLOOKUP(Z$14,'DELIVERY e PRODOTTO FISSO'!$I:$L,3,FALSE),"")</f>
        <v/>
      </c>
    </row>
    <row r="20" spans="1:26" s="27" customFormat="1" ht="25.25" customHeight="1" x14ac:dyDescent="0.35">
      <c r="A20" s="202" t="s">
        <v>122</v>
      </c>
      <c r="B20" s="94" t="s">
        <v>31</v>
      </c>
      <c r="C20" s="123">
        <v>0.72</v>
      </c>
      <c r="D20" s="81"/>
      <c r="E20" s="116">
        <f>+$C20+'DELIVERY e PRODOTTO FISSO'!$K$26</f>
        <v>58.699999999999996</v>
      </c>
      <c r="F20" s="116">
        <f>+$C20+'DELIVERY e PRODOTTO FISSO'!$K$27</f>
        <v>56.18</v>
      </c>
      <c r="G20" s="116">
        <f>+$C20+'DELIVERY e PRODOTTO FISSO'!$K$28</f>
        <v>51.629999999999995</v>
      </c>
      <c r="H20" s="116">
        <f>+$C20+'DELIVERY e PRODOTTO FISSO'!$K$29</f>
        <v>51.03</v>
      </c>
      <c r="I20" s="116">
        <f>+$C20+'DELIVERY e PRODOTTO FISSO'!$K$30</f>
        <v>43.16</v>
      </c>
      <c r="J20" s="120">
        <f>+$C20+'DELIVERY e PRODOTTO FISSO'!$K$31</f>
        <v>46.353863636363634</v>
      </c>
      <c r="K20" s="120">
        <f>+$C20+'DELIVERY e PRODOTTO FISSO'!$K$32</f>
        <v>46.3</v>
      </c>
      <c r="L20" s="120">
        <f>+$C20+'DELIVERY e PRODOTTO FISSO'!$K$33</f>
        <v>47.54</v>
      </c>
      <c r="M20" s="120">
        <f>_xlfn.IFNA($C$20+VLOOKUP(M$14,'DELIVERY e PRODOTTO FISSO'!$I:$L,3,FALSE),"")</f>
        <v>46.86</v>
      </c>
      <c r="N20" s="120">
        <f>_xlfn.IFNA($C$20+VLOOKUP(N$14,'DELIVERY e PRODOTTO FISSO'!$I:$L,3,FALSE),"")</f>
        <v>49.98</v>
      </c>
      <c r="O20" s="120">
        <f>_xlfn.IFNA($C$20+VLOOKUP(O$14,'DELIVERY e PRODOTTO FISSO'!$I:$L,3,FALSE),"")</f>
        <v>50.25</v>
      </c>
      <c r="P20" s="120">
        <f>_xlfn.IFNA($C$20+VLOOKUP(P$14,'DELIVERY e PRODOTTO FISSO'!$I:$L,3,FALSE),"")</f>
        <v>48.01</v>
      </c>
      <c r="Q20" s="127" t="str">
        <f>_xlfn.IFNA($C$20+VLOOKUP(Q$14,'DELIVERY e PRODOTTO FISSO'!$I:$L,3,FALSE),"")</f>
        <v/>
      </c>
      <c r="R20" s="127" t="str">
        <f>_xlfn.IFNA($C$20+VLOOKUP(R$14,'DELIVERY e PRODOTTO FISSO'!$I:$L,3,FALSE),"")</f>
        <v/>
      </c>
      <c r="S20" s="127" t="str">
        <f>_xlfn.IFNA($C$20+VLOOKUP(S$14,'DELIVERY e PRODOTTO FISSO'!$I:$L,3,FALSE),"")</f>
        <v/>
      </c>
      <c r="T20" s="127" t="str">
        <f>_xlfn.IFNA($C$20+VLOOKUP(T$14,'DELIVERY e PRODOTTO FISSO'!$I:$L,3,FALSE),"")</f>
        <v/>
      </c>
      <c r="U20" s="127" t="str">
        <f>_xlfn.IFNA($C$20+VLOOKUP(U$14,'DELIVERY e PRODOTTO FISSO'!$I:$L,3,FALSE),"")</f>
        <v/>
      </c>
      <c r="V20" s="127" t="str">
        <f>_xlfn.IFNA($C$20+VLOOKUP(V$14,'DELIVERY e PRODOTTO FISSO'!$I:$L,3,FALSE),"")</f>
        <v/>
      </c>
      <c r="W20" s="127" t="str">
        <f>_xlfn.IFNA($C$20+VLOOKUP(W$14,'DELIVERY e PRODOTTO FISSO'!$I:$L,3,FALSE),"")</f>
        <v/>
      </c>
      <c r="X20" s="127" t="str">
        <f>_xlfn.IFNA($C$20+VLOOKUP(X$14,'DELIVERY e PRODOTTO FISSO'!$I:$L,3,FALSE),"")</f>
        <v/>
      </c>
      <c r="Y20" s="127" t="str">
        <f>_xlfn.IFNA($C$20+VLOOKUP(Y$14,'DELIVERY e PRODOTTO FISSO'!$I:$L,3,FALSE),"")</f>
        <v/>
      </c>
      <c r="Z20" s="127" t="str">
        <f>_xlfn.IFNA($C$20+VLOOKUP(Z$14,'DELIVERY e PRODOTTO FISSO'!$I:$L,3,FALSE),"")</f>
        <v/>
      </c>
    </row>
    <row r="21" spans="1:26" s="27" customFormat="1" ht="25.25" customHeight="1" x14ac:dyDescent="0.35">
      <c r="A21" s="203"/>
      <c r="B21" s="92" t="s">
        <v>32</v>
      </c>
      <c r="C21" s="124">
        <v>0.72</v>
      </c>
      <c r="D21" s="81"/>
      <c r="E21" s="119">
        <f>+$C21+'DELIVERY e PRODOTTO FISSO'!$K$26</f>
        <v>58.699999999999996</v>
      </c>
      <c r="F21" s="119">
        <f>+$C21+'DELIVERY e PRODOTTO FISSO'!$K$27</f>
        <v>56.18</v>
      </c>
      <c r="G21" s="117">
        <f>+$C21+'DELIVERY e PRODOTTO FISSO'!$K$28</f>
        <v>51.629999999999995</v>
      </c>
      <c r="H21" s="117">
        <f>+$C21+'DELIVERY e PRODOTTO FISSO'!$K$29</f>
        <v>51.03</v>
      </c>
      <c r="I21" s="117">
        <f>+$C21+'DELIVERY e PRODOTTO FISSO'!$K$30</f>
        <v>43.16</v>
      </c>
      <c r="J21" s="117">
        <f>+$C21+'DELIVERY e PRODOTTO FISSO'!$K$31</f>
        <v>46.353863636363634</v>
      </c>
      <c r="K21" s="117">
        <f>+$C21+'DELIVERY e PRODOTTO FISSO'!$K$32</f>
        <v>46.3</v>
      </c>
      <c r="L21" s="117">
        <f>+$C21+'DELIVERY e PRODOTTO FISSO'!$K$33</f>
        <v>47.54</v>
      </c>
      <c r="M21" s="117">
        <f>_xlfn.IFNA($C$21+VLOOKUP(M$14,'DELIVERY e PRODOTTO FISSO'!$I:$L,3,FALSE),"")</f>
        <v>46.86</v>
      </c>
      <c r="N21" s="117">
        <f>_xlfn.IFNA($C$21+VLOOKUP(N$14,'DELIVERY e PRODOTTO FISSO'!$I:$L,3,FALSE),"")</f>
        <v>49.98</v>
      </c>
      <c r="O21" s="117">
        <f>_xlfn.IFNA($C$21+VLOOKUP(O$14,'DELIVERY e PRODOTTO FISSO'!$I:$L,3,FALSE),"")</f>
        <v>50.25</v>
      </c>
      <c r="P21" s="117">
        <f>_xlfn.IFNA($C$21+VLOOKUP(P$14,'DELIVERY e PRODOTTO FISSO'!$I:$L,3,FALSE),"")</f>
        <v>48.01</v>
      </c>
      <c r="Q21" s="127" t="str">
        <f>_xlfn.IFNA($C$21+VLOOKUP(Q$14,'DELIVERY e PRODOTTO FISSO'!$I:$L,3,FALSE),"")</f>
        <v/>
      </c>
      <c r="R21" s="127" t="str">
        <f>_xlfn.IFNA($C$21+VLOOKUP(R$14,'DELIVERY e PRODOTTO FISSO'!$I:$L,3,FALSE),"")</f>
        <v/>
      </c>
      <c r="S21" s="127" t="str">
        <f>_xlfn.IFNA($C$21+VLOOKUP(S$14,'DELIVERY e PRODOTTO FISSO'!$I:$L,3,FALSE),"")</f>
        <v/>
      </c>
      <c r="T21" s="127" t="str">
        <f>_xlfn.IFNA($C$21+VLOOKUP(T$14,'DELIVERY e PRODOTTO FISSO'!$I:$L,3,FALSE),"")</f>
        <v/>
      </c>
      <c r="U21" s="127" t="str">
        <f>_xlfn.IFNA($C$21+VLOOKUP(U$14,'DELIVERY e PRODOTTO FISSO'!$I:$L,3,FALSE),"")</f>
        <v/>
      </c>
      <c r="V21" s="127" t="str">
        <f>_xlfn.IFNA($C$21+VLOOKUP(V$14,'DELIVERY e PRODOTTO FISSO'!$I:$L,3,FALSE),"")</f>
        <v/>
      </c>
      <c r="W21" s="127" t="str">
        <f>_xlfn.IFNA($C$21+VLOOKUP(W$14,'DELIVERY e PRODOTTO FISSO'!$I:$L,3,FALSE),"")</f>
        <v/>
      </c>
      <c r="X21" s="127" t="str">
        <f>_xlfn.IFNA($C$21+VLOOKUP(X$14,'DELIVERY e PRODOTTO FISSO'!$I:$L,3,FALSE),"")</f>
        <v/>
      </c>
      <c r="Y21" s="127" t="str">
        <f>_xlfn.IFNA($C$21+VLOOKUP(Y$14,'DELIVERY e PRODOTTO FISSO'!$I:$L,3,FALSE),"")</f>
        <v/>
      </c>
      <c r="Z21" s="127" t="str">
        <f>_xlfn.IFNA($C$21+VLOOKUP(Z$14,'DELIVERY e PRODOTTO FISSO'!$I:$L,3,FALSE),"")</f>
        <v/>
      </c>
    </row>
    <row r="22" spans="1:26" s="27" customFormat="1" ht="25.25" customHeight="1" thickBot="1" x14ac:dyDescent="0.4">
      <c r="A22" s="203"/>
      <c r="B22" s="95" t="s">
        <v>33</v>
      </c>
      <c r="C22" s="125">
        <v>4.72</v>
      </c>
      <c r="D22" s="81"/>
      <c r="E22" s="118">
        <f>+$C22+'DELIVERY e PRODOTTO FISSO'!$K$26</f>
        <v>62.699999999999996</v>
      </c>
      <c r="F22" s="118">
        <f>+$C22+'DELIVERY e PRODOTTO FISSO'!$K$27</f>
        <v>60.18</v>
      </c>
      <c r="G22" s="118">
        <f>+$C22+'DELIVERY e PRODOTTO FISSO'!$K$28</f>
        <v>55.629999999999995</v>
      </c>
      <c r="H22" s="118">
        <f>+$C22+'DELIVERY e PRODOTTO FISSO'!$K$29</f>
        <v>55.03</v>
      </c>
      <c r="I22" s="118">
        <f>+$C22+'DELIVERY e PRODOTTO FISSO'!$K$30</f>
        <v>47.16</v>
      </c>
      <c r="J22" s="121">
        <f>+$C22+'DELIVERY e PRODOTTO FISSO'!$K$31</f>
        <v>50.353863636363634</v>
      </c>
      <c r="K22" s="121">
        <f>+$C22+'DELIVERY e PRODOTTO FISSO'!$K$32</f>
        <v>50.3</v>
      </c>
      <c r="L22" s="121">
        <f>+$C22+'DELIVERY e PRODOTTO FISSO'!$K$33</f>
        <v>51.54</v>
      </c>
      <c r="M22" s="121">
        <f>_xlfn.IFNA($C$22+VLOOKUP(M$14,'DELIVERY e PRODOTTO FISSO'!$I:$L,3,FALSE),"")</f>
        <v>50.86</v>
      </c>
      <c r="N22" s="121">
        <f>_xlfn.IFNA($C$22+VLOOKUP(N$14,'DELIVERY e PRODOTTO FISSO'!$I:$L,3,FALSE),"")</f>
        <v>53.98</v>
      </c>
      <c r="O22" s="121">
        <f>_xlfn.IFNA($C$22+VLOOKUP(O$14,'DELIVERY e PRODOTTO FISSO'!$I:$L,3,FALSE),"")</f>
        <v>54.25</v>
      </c>
      <c r="P22" s="121">
        <f>_xlfn.IFNA($C$22+VLOOKUP(P$14,'DELIVERY e PRODOTTO FISSO'!$I:$L,3,FALSE),"")</f>
        <v>52.01</v>
      </c>
      <c r="Q22" s="127" t="str">
        <f>_xlfn.IFNA($C$22+VLOOKUP(Q$14,'DELIVERY e PRODOTTO FISSO'!$I:$L,3,FALSE),"")</f>
        <v/>
      </c>
      <c r="R22" s="127" t="str">
        <f>_xlfn.IFNA($C$22+VLOOKUP(R$14,'DELIVERY e PRODOTTO FISSO'!$I:$L,3,FALSE),"")</f>
        <v/>
      </c>
      <c r="S22" s="127" t="str">
        <f>_xlfn.IFNA($C$22+VLOOKUP(S$14,'DELIVERY e PRODOTTO FISSO'!$I:$L,3,FALSE),"")</f>
        <v/>
      </c>
      <c r="T22" s="127" t="str">
        <f>_xlfn.IFNA($C$22+VLOOKUP(T$14,'DELIVERY e PRODOTTO FISSO'!$I:$L,3,FALSE),"")</f>
        <v/>
      </c>
      <c r="U22" s="127" t="str">
        <f>_xlfn.IFNA($C$22+VLOOKUP(U$14,'DELIVERY e PRODOTTO FISSO'!$I:$L,3,FALSE),"")</f>
        <v/>
      </c>
      <c r="V22" s="127" t="str">
        <f>_xlfn.IFNA($C$22+VLOOKUP(V$14,'DELIVERY e PRODOTTO FISSO'!$I:$L,3,FALSE),"")</f>
        <v/>
      </c>
      <c r="W22" s="127" t="str">
        <f>_xlfn.IFNA($C$22+VLOOKUP(W$14,'DELIVERY e PRODOTTO FISSO'!$I:$L,3,FALSE),"")</f>
        <v/>
      </c>
      <c r="X22" s="127" t="str">
        <f>_xlfn.IFNA($C$22+VLOOKUP(X$14,'DELIVERY e PRODOTTO FISSO'!$I:$L,3,FALSE),"")</f>
        <v/>
      </c>
      <c r="Y22" s="127" t="str">
        <f>_xlfn.IFNA($C$22+VLOOKUP(Y$14,'DELIVERY e PRODOTTO FISSO'!$I:$L,3,FALSE),"")</f>
        <v/>
      </c>
      <c r="Z22" s="127" t="str">
        <f>_xlfn.IFNA($C$22+VLOOKUP(Z$14,'DELIVERY e PRODOTTO FISSO'!$I:$L,3,FALSE),"")</f>
        <v/>
      </c>
    </row>
    <row r="23" spans="1:26" s="27" customFormat="1" x14ac:dyDescent="0.35">
      <c r="A23" s="90" t="s">
        <v>151</v>
      </c>
      <c r="B23" s="89"/>
      <c r="C23" s="89"/>
      <c r="D23" s="89"/>
      <c r="E23" s="89"/>
      <c r="F23" s="89"/>
      <c r="G23" s="89"/>
      <c r="H23" s="89"/>
      <c r="I23" s="89"/>
      <c r="J23" s="89"/>
      <c r="K23" s="89"/>
      <c r="L23" s="89"/>
      <c r="M23" s="89"/>
      <c r="N23" s="89"/>
      <c r="O23" s="89"/>
      <c r="P23" s="89"/>
    </row>
    <row r="24" spans="1:26" s="27" customFormat="1" ht="15.5" x14ac:dyDescent="0.35">
      <c r="B24" s="81"/>
      <c r="C24" s="81"/>
      <c r="D24" s="81"/>
      <c r="E24" s="81"/>
      <c r="F24" s="81"/>
      <c r="G24" s="81"/>
      <c r="H24" s="81"/>
      <c r="I24" s="81"/>
      <c r="J24" s="81"/>
      <c r="K24" s="81"/>
      <c r="L24" s="81"/>
      <c r="M24" s="127"/>
    </row>
    <row r="25" spans="1:26" s="27" customFormat="1" ht="16" thickBot="1" x14ac:dyDescent="0.4">
      <c r="B25" s="81"/>
      <c r="C25" s="81"/>
      <c r="D25" s="81"/>
      <c r="E25" s="81"/>
      <c r="F25" s="81"/>
      <c r="G25" s="81"/>
      <c r="H25" s="81"/>
      <c r="I25" s="81"/>
      <c r="J25" s="81"/>
      <c r="K25" s="81"/>
      <c r="L25" s="81"/>
      <c r="M25" s="127"/>
    </row>
    <row r="26" spans="1:26" s="27" customFormat="1" ht="19" thickBot="1" x14ac:dyDescent="0.4">
      <c r="A26" s="204" t="s">
        <v>126</v>
      </c>
      <c r="B26" s="205"/>
      <c r="C26" s="206"/>
      <c r="D26" s="81"/>
      <c r="E26" s="81"/>
      <c r="F26" s="81"/>
      <c r="G26" s="81"/>
      <c r="H26" s="81"/>
      <c r="I26" s="81"/>
      <c r="J26" s="81"/>
      <c r="K26" s="81"/>
      <c r="L26" s="81"/>
      <c r="M26" s="127"/>
    </row>
    <row r="27" spans="1:26" s="27" customFormat="1" ht="15.5" x14ac:dyDescent="0.35">
      <c r="A27" s="207" t="s">
        <v>117</v>
      </c>
      <c r="B27" s="208"/>
      <c r="C27" s="208"/>
      <c r="D27" s="81"/>
      <c r="E27" s="112">
        <v>43829</v>
      </c>
      <c r="F27" s="112">
        <v>43861</v>
      </c>
      <c r="G27" s="112">
        <v>43890</v>
      </c>
      <c r="H27" s="112">
        <v>43921</v>
      </c>
      <c r="I27" s="112">
        <v>43951</v>
      </c>
      <c r="J27" s="112">
        <v>43982</v>
      </c>
      <c r="K27" s="112">
        <v>44012</v>
      </c>
      <c r="L27" s="112">
        <v>44043</v>
      </c>
      <c r="M27" s="112">
        <v>44074</v>
      </c>
      <c r="N27" s="112">
        <v>44104</v>
      </c>
      <c r="O27" s="112">
        <v>44135</v>
      </c>
      <c r="P27" s="112">
        <v>44165</v>
      </c>
    </row>
    <row r="28" spans="1:26" s="27" customFormat="1" ht="15.5" x14ac:dyDescent="0.35">
      <c r="A28" s="198" t="s">
        <v>118</v>
      </c>
      <c r="B28" s="199"/>
      <c r="C28" s="199"/>
      <c r="D28" s="81"/>
      <c r="E28" s="113" t="s">
        <v>175</v>
      </c>
      <c r="F28" s="113" t="s">
        <v>191</v>
      </c>
      <c r="G28" s="113" t="s">
        <v>192</v>
      </c>
      <c r="H28" s="113" t="s">
        <v>193</v>
      </c>
      <c r="I28" s="113" t="s">
        <v>202</v>
      </c>
      <c r="J28" s="113" t="s">
        <v>205</v>
      </c>
      <c r="K28" s="113" t="s">
        <v>208</v>
      </c>
      <c r="L28" s="113" t="s">
        <v>210</v>
      </c>
      <c r="M28" s="113" t="s">
        <v>212</v>
      </c>
      <c r="N28" s="113" t="s">
        <v>214</v>
      </c>
      <c r="O28" s="113" t="s">
        <v>216</v>
      </c>
      <c r="P28" s="113" t="s">
        <v>218</v>
      </c>
    </row>
    <row r="29" spans="1:26" s="27" customFormat="1" ht="15.5" x14ac:dyDescent="0.35">
      <c r="A29" s="200"/>
      <c r="B29" s="201"/>
      <c r="C29" s="201"/>
      <c r="D29" s="81"/>
      <c r="E29" s="113" t="s">
        <v>194</v>
      </c>
      <c r="F29" s="113" t="s">
        <v>195</v>
      </c>
      <c r="G29" s="113" t="s">
        <v>196</v>
      </c>
      <c r="H29" s="113" t="s">
        <v>197</v>
      </c>
      <c r="I29" s="113" t="s">
        <v>204</v>
      </c>
      <c r="J29" s="113" t="s">
        <v>207</v>
      </c>
      <c r="K29" s="113" t="s">
        <v>209</v>
      </c>
      <c r="L29" s="113" t="s">
        <v>211</v>
      </c>
      <c r="M29" s="113" t="s">
        <v>213</v>
      </c>
      <c r="N29" s="113" t="s">
        <v>215</v>
      </c>
      <c r="O29" s="113" t="s">
        <v>217</v>
      </c>
      <c r="P29" s="113" t="s">
        <v>219</v>
      </c>
    </row>
    <row r="30" spans="1:26" s="27" customFormat="1" ht="15.5" x14ac:dyDescent="0.3">
      <c r="A30" s="86"/>
      <c r="B30" s="87" t="s">
        <v>119</v>
      </c>
      <c r="C30" s="88" t="s">
        <v>182</v>
      </c>
      <c r="D30" s="81"/>
      <c r="E30" s="114" t="s">
        <v>124</v>
      </c>
      <c r="F30" s="114" t="s">
        <v>124</v>
      </c>
      <c r="G30" s="114" t="s">
        <v>124</v>
      </c>
      <c r="H30" s="114" t="s">
        <v>124</v>
      </c>
      <c r="I30" s="114" t="s">
        <v>124</v>
      </c>
      <c r="J30" s="114" t="s">
        <v>124</v>
      </c>
      <c r="K30" s="114" t="s">
        <v>124</v>
      </c>
      <c r="L30" s="114" t="s">
        <v>124</v>
      </c>
      <c r="M30" s="114" t="s">
        <v>124</v>
      </c>
      <c r="N30" s="114" t="s">
        <v>124</v>
      </c>
      <c r="O30" s="114" t="s">
        <v>124</v>
      </c>
      <c r="P30" s="114" t="s">
        <v>124</v>
      </c>
    </row>
    <row r="31" spans="1:26" s="27" customFormat="1" ht="34.25" customHeight="1" x14ac:dyDescent="0.35">
      <c r="A31" s="91" t="s">
        <v>120</v>
      </c>
      <c r="B31" s="85" t="s">
        <v>121</v>
      </c>
      <c r="C31" s="122">
        <v>2.3199999999999998</v>
      </c>
      <c r="D31" s="81"/>
      <c r="E31" s="115">
        <f>+$C31+'DELIVERY e PRODOTTO FISSO'!$L$26</f>
        <v>59.42</v>
      </c>
      <c r="F31" s="115">
        <f>+$C31+'DELIVERY e PRODOTTO FISSO'!$L$27</f>
        <v>56.86</v>
      </c>
      <c r="G31" s="115">
        <f>+$C31+'DELIVERY e PRODOTTO FISSO'!$L$28</f>
        <v>53.02</v>
      </c>
      <c r="H31" s="115">
        <f>+$C31+'DELIVERY e PRODOTTO FISSO'!$L$29</f>
        <v>53.58</v>
      </c>
      <c r="I31" s="115">
        <f>+$C31+'DELIVERY e PRODOTTO FISSO'!$L$30</f>
        <v>45.73</v>
      </c>
      <c r="J31" s="115">
        <f>+$C31+'DELIVERY e PRODOTTO FISSO'!$L$31</f>
        <v>48.578030303030296</v>
      </c>
      <c r="K31" s="115">
        <f>+$C31+'DELIVERY e PRODOTTO FISSO'!$L$32</f>
        <v>49.55</v>
      </c>
      <c r="L31" s="115">
        <f>+$C31+'DELIVERY e PRODOTTO FISSO'!$L$33</f>
        <v>51.05</v>
      </c>
      <c r="M31" s="115">
        <f>_xlfn.IFNA($C$31+VLOOKUP(M$14,'DELIVERY e PRODOTTO FISSO'!$I:$L,4,FALSE),"")</f>
        <v>50.57</v>
      </c>
      <c r="N31" s="115">
        <f>_xlfn.IFNA($C$31+VLOOKUP(N$14,'DELIVERY e PRODOTTO FISSO'!$I:$L,4,FALSE),"")</f>
        <v>52.52</v>
      </c>
      <c r="O31" s="115">
        <f>_xlfn.IFNA($C$31+VLOOKUP(O$14,'DELIVERY e PRODOTTO FISSO'!$I:$L,4,FALSE),"")</f>
        <v>51.77</v>
      </c>
      <c r="P31" s="115">
        <f>_xlfn.IFNA($C$31+VLOOKUP(P$14,'DELIVERY e PRODOTTO FISSO'!$I:$L,4,FALSE),"")</f>
        <v>49.53</v>
      </c>
      <c r="Q31" s="127" t="str">
        <f>_xlfn.IFNA($C$31+VLOOKUP(Q$14,'DELIVERY e PRODOTTO FISSO'!$I:$L,4,FALSE),"")</f>
        <v/>
      </c>
      <c r="R31" s="127" t="str">
        <f>_xlfn.IFNA($C$31+VLOOKUP(R$14,'DELIVERY e PRODOTTO FISSO'!$I:$L,4,FALSE),"")</f>
        <v/>
      </c>
      <c r="S31" s="127" t="str">
        <f>_xlfn.IFNA($C$31+VLOOKUP(S$14,'DELIVERY e PRODOTTO FISSO'!$I:$L,4,FALSE),"")</f>
        <v/>
      </c>
      <c r="T31" s="127" t="str">
        <f>_xlfn.IFNA($C$31+VLOOKUP(T$14,'DELIVERY e PRODOTTO FISSO'!$I:$L,4,FALSE),"")</f>
        <v/>
      </c>
      <c r="U31" s="127" t="str">
        <f>_xlfn.IFNA($C$31+VLOOKUP(U$14,'DELIVERY e PRODOTTO FISSO'!$I:$L,4,FALSE),"")</f>
        <v/>
      </c>
      <c r="V31" s="127" t="str">
        <f>_xlfn.IFNA($C$31+VLOOKUP(V$14,'DELIVERY e PRODOTTO FISSO'!$I:$L,4,FALSE),"")</f>
        <v/>
      </c>
      <c r="W31" s="127" t="str">
        <f>_xlfn.IFNA($C$31+VLOOKUP(W$14,'DELIVERY e PRODOTTO FISSO'!$I:$L,4,FALSE),"")</f>
        <v/>
      </c>
      <c r="X31" s="127" t="str">
        <f>_xlfn.IFNA($C$31+VLOOKUP(X$14,'DELIVERY e PRODOTTO FISSO'!$I:$L,4,FALSE),"")</f>
        <v/>
      </c>
      <c r="Y31" s="127" t="str">
        <f>_xlfn.IFNA($C$31+VLOOKUP(Y$14,'DELIVERY e PRODOTTO FISSO'!$I:$L,4,FALSE),"")</f>
        <v/>
      </c>
      <c r="Z31" s="127" t="str">
        <f>_xlfn.IFNA($C$31+VLOOKUP(Z$14,'DELIVERY e PRODOTTO FISSO'!$I:$L,4,FALSE),"")</f>
        <v/>
      </c>
    </row>
    <row r="32" spans="1:26" s="27" customFormat="1" ht="25.25" customHeight="1" x14ac:dyDescent="0.35">
      <c r="A32" s="202" t="s">
        <v>122</v>
      </c>
      <c r="B32" s="94" t="s">
        <v>31</v>
      </c>
      <c r="C32" s="123">
        <v>0.72</v>
      </c>
      <c r="D32" s="81"/>
      <c r="E32" s="116">
        <f>+$C32+'DELIVERY e PRODOTTO FISSO'!$L$26</f>
        <v>57.82</v>
      </c>
      <c r="F32" s="116">
        <f>+$C32+'DELIVERY e PRODOTTO FISSO'!$L$27</f>
        <v>55.26</v>
      </c>
      <c r="G32" s="116">
        <f>+$C32+'DELIVERY e PRODOTTO FISSO'!$L$28</f>
        <v>51.42</v>
      </c>
      <c r="H32" s="116">
        <f>+$C32+'DELIVERY e PRODOTTO FISSO'!$L$29</f>
        <v>51.98</v>
      </c>
      <c r="I32" s="116">
        <f>+$C32+'DELIVERY e PRODOTTO FISSO'!$L$30</f>
        <v>44.129999999999995</v>
      </c>
      <c r="J32" s="120">
        <f>+$C32+'DELIVERY e PRODOTTO FISSO'!$L$31</f>
        <v>46.978030303030295</v>
      </c>
      <c r="K32" s="120">
        <f>+$C32+'DELIVERY e PRODOTTO FISSO'!$L$32</f>
        <v>47.949999999999996</v>
      </c>
      <c r="L32" s="120">
        <f>+$C32+'DELIVERY e PRODOTTO FISSO'!$L$33</f>
        <v>49.449999999999996</v>
      </c>
      <c r="M32" s="120">
        <f>_xlfn.IFNA($C$32+VLOOKUP(M$14,'DELIVERY e PRODOTTO FISSO'!$I:$L,4,FALSE),"")</f>
        <v>48.97</v>
      </c>
      <c r="N32" s="120">
        <f>_xlfn.IFNA($C$32+VLOOKUP(N$14,'DELIVERY e PRODOTTO FISSO'!$I:$L,4,FALSE),"")</f>
        <v>50.92</v>
      </c>
      <c r="O32" s="120">
        <f>_xlfn.IFNA($C$32+VLOOKUP(O$14,'DELIVERY e PRODOTTO FISSO'!$I:$L,4,FALSE),"")</f>
        <v>50.17</v>
      </c>
      <c r="P32" s="120">
        <f>_xlfn.IFNA($C$32+VLOOKUP(P$14,'DELIVERY e PRODOTTO FISSO'!$I:$L,4,FALSE),"")</f>
        <v>47.93</v>
      </c>
      <c r="Q32" s="127" t="str">
        <f>_xlfn.IFNA($C$32+VLOOKUP(Q$14,'DELIVERY e PRODOTTO FISSO'!$I:$L,4,FALSE),"")</f>
        <v/>
      </c>
      <c r="R32" s="127" t="str">
        <f>_xlfn.IFNA($C$32+VLOOKUP(R$14,'DELIVERY e PRODOTTO FISSO'!$I:$L,4,FALSE),"")</f>
        <v/>
      </c>
      <c r="S32" s="127" t="str">
        <f>_xlfn.IFNA($C$32+VLOOKUP(S$14,'DELIVERY e PRODOTTO FISSO'!$I:$L,4,FALSE),"")</f>
        <v/>
      </c>
      <c r="T32" s="127" t="str">
        <f>_xlfn.IFNA($C$32+VLOOKUP(T$14,'DELIVERY e PRODOTTO FISSO'!$I:$L,4,FALSE),"")</f>
        <v/>
      </c>
      <c r="U32" s="127" t="str">
        <f>_xlfn.IFNA($C$32+VLOOKUP(U$14,'DELIVERY e PRODOTTO FISSO'!$I:$L,4,FALSE),"")</f>
        <v/>
      </c>
      <c r="V32" s="127" t="str">
        <f>_xlfn.IFNA($C$32+VLOOKUP(V$14,'DELIVERY e PRODOTTO FISSO'!$I:$L,4,FALSE),"")</f>
        <v/>
      </c>
      <c r="W32" s="127" t="str">
        <f>_xlfn.IFNA($C$32+VLOOKUP(W$14,'DELIVERY e PRODOTTO FISSO'!$I:$L,4,FALSE),"")</f>
        <v/>
      </c>
      <c r="X32" s="127" t="str">
        <f>_xlfn.IFNA($C$32+VLOOKUP(X$14,'DELIVERY e PRODOTTO FISSO'!$I:$L,4,FALSE),"")</f>
        <v/>
      </c>
      <c r="Y32" s="127" t="str">
        <f>_xlfn.IFNA($C$32+VLOOKUP(Y$14,'DELIVERY e PRODOTTO FISSO'!$I:$L,4,FALSE),"")</f>
        <v/>
      </c>
      <c r="Z32" s="127" t="str">
        <f>_xlfn.IFNA($C$32+VLOOKUP(Z$14,'DELIVERY e PRODOTTO FISSO'!$I:$L,4,FALSE),"")</f>
        <v/>
      </c>
    </row>
    <row r="33" spans="1:26" s="27" customFormat="1" ht="25.25" customHeight="1" x14ac:dyDescent="0.35">
      <c r="A33" s="203"/>
      <c r="B33" s="92" t="s">
        <v>32</v>
      </c>
      <c r="C33" s="124">
        <v>0.72</v>
      </c>
      <c r="D33" s="81"/>
      <c r="E33" s="119">
        <f>+$C33+'DELIVERY e PRODOTTO FISSO'!$L$26</f>
        <v>57.82</v>
      </c>
      <c r="F33" s="119">
        <f>+$C33+'DELIVERY e PRODOTTO FISSO'!$L$27</f>
        <v>55.26</v>
      </c>
      <c r="G33" s="117">
        <f>+$C33+'DELIVERY e PRODOTTO FISSO'!$L$28</f>
        <v>51.42</v>
      </c>
      <c r="H33" s="117">
        <f>+$C33+'DELIVERY e PRODOTTO FISSO'!$L$29</f>
        <v>51.98</v>
      </c>
      <c r="I33" s="117">
        <f>+$C33+'DELIVERY e PRODOTTO FISSO'!$L$30</f>
        <v>44.129999999999995</v>
      </c>
      <c r="J33" s="117">
        <f>+$C33+'DELIVERY e PRODOTTO FISSO'!$L$31</f>
        <v>46.978030303030295</v>
      </c>
      <c r="K33" s="117">
        <f>+$C33+'DELIVERY e PRODOTTO FISSO'!$L$32</f>
        <v>47.949999999999996</v>
      </c>
      <c r="L33" s="117">
        <f>+$C33+'DELIVERY e PRODOTTO FISSO'!$L$33</f>
        <v>49.449999999999996</v>
      </c>
      <c r="M33" s="117">
        <f>_xlfn.IFNA($C$33+VLOOKUP(M$14,'DELIVERY e PRODOTTO FISSO'!$I:$L,4,FALSE),"")</f>
        <v>48.97</v>
      </c>
      <c r="N33" s="117">
        <f>_xlfn.IFNA($C$33+VLOOKUP(N$14,'DELIVERY e PRODOTTO FISSO'!$I:$L,4,FALSE),"")</f>
        <v>50.92</v>
      </c>
      <c r="O33" s="117">
        <f>_xlfn.IFNA($C$33+VLOOKUP(O$14,'DELIVERY e PRODOTTO FISSO'!$I:$L,4,FALSE),"")</f>
        <v>50.17</v>
      </c>
      <c r="P33" s="117">
        <f>_xlfn.IFNA($C$33+VLOOKUP(P$14,'DELIVERY e PRODOTTO FISSO'!$I:$L,4,FALSE),"")</f>
        <v>47.93</v>
      </c>
      <c r="Q33" s="127" t="str">
        <f>_xlfn.IFNA($C$33+VLOOKUP(Q$14,'DELIVERY e PRODOTTO FISSO'!$I:$L,4,FALSE),"")</f>
        <v/>
      </c>
      <c r="R33" s="127" t="str">
        <f>_xlfn.IFNA($C$33+VLOOKUP(R$14,'DELIVERY e PRODOTTO FISSO'!$I:$L,4,FALSE),"")</f>
        <v/>
      </c>
      <c r="S33" s="127" t="str">
        <f>_xlfn.IFNA($C$33+VLOOKUP(S$14,'DELIVERY e PRODOTTO FISSO'!$I:$L,4,FALSE),"")</f>
        <v/>
      </c>
      <c r="T33" s="127" t="str">
        <f>_xlfn.IFNA($C$33+VLOOKUP(T$14,'DELIVERY e PRODOTTO FISSO'!$I:$L,4,FALSE),"")</f>
        <v/>
      </c>
      <c r="U33" s="127" t="str">
        <f>_xlfn.IFNA($C$33+VLOOKUP(U$14,'DELIVERY e PRODOTTO FISSO'!$I:$L,4,FALSE),"")</f>
        <v/>
      </c>
      <c r="V33" s="127" t="str">
        <f>_xlfn.IFNA($C$33+VLOOKUP(V$14,'DELIVERY e PRODOTTO FISSO'!$I:$L,4,FALSE),"")</f>
        <v/>
      </c>
      <c r="W33" s="127" t="str">
        <f>_xlfn.IFNA($C$33+VLOOKUP(W$14,'DELIVERY e PRODOTTO FISSO'!$I:$L,4,FALSE),"")</f>
        <v/>
      </c>
      <c r="X33" s="127" t="str">
        <f>_xlfn.IFNA($C$33+VLOOKUP(X$14,'DELIVERY e PRODOTTO FISSO'!$I:$L,4,FALSE),"")</f>
        <v/>
      </c>
      <c r="Y33" s="127" t="str">
        <f>_xlfn.IFNA($C$33+VLOOKUP(Y$14,'DELIVERY e PRODOTTO FISSO'!$I:$L,4,FALSE),"")</f>
        <v/>
      </c>
      <c r="Z33" s="127" t="str">
        <f>_xlfn.IFNA($C$33+VLOOKUP(Z$14,'DELIVERY e PRODOTTO FISSO'!$I:$L,4,FALSE),"")</f>
        <v/>
      </c>
    </row>
    <row r="34" spans="1:26" s="27" customFormat="1" ht="25.25" customHeight="1" thickBot="1" x14ac:dyDescent="0.4">
      <c r="A34" s="203"/>
      <c r="B34" s="95" t="s">
        <v>33</v>
      </c>
      <c r="C34" s="125">
        <v>4.72</v>
      </c>
      <c r="D34" s="81"/>
      <c r="E34" s="118">
        <f>+$C34+'DELIVERY e PRODOTTO FISSO'!$L$26</f>
        <v>61.82</v>
      </c>
      <c r="F34" s="118">
        <f>+$C34+'DELIVERY e PRODOTTO FISSO'!$L$27</f>
        <v>59.26</v>
      </c>
      <c r="G34" s="118">
        <f>+$C34+'DELIVERY e PRODOTTO FISSO'!$L$28</f>
        <v>55.42</v>
      </c>
      <c r="H34" s="118">
        <f>+$C34+'DELIVERY e PRODOTTO FISSO'!$L$29</f>
        <v>55.98</v>
      </c>
      <c r="I34" s="118">
        <f>+$C34+'DELIVERY e PRODOTTO FISSO'!$L$30</f>
        <v>48.129999999999995</v>
      </c>
      <c r="J34" s="121">
        <f>+$C34+'DELIVERY e PRODOTTO FISSO'!$L$31</f>
        <v>50.978030303030295</v>
      </c>
      <c r="K34" s="121">
        <f>+$C34+'DELIVERY e PRODOTTO FISSO'!$L$32</f>
        <v>51.949999999999996</v>
      </c>
      <c r="L34" s="121">
        <f>+$C34+'DELIVERY e PRODOTTO FISSO'!$L$33</f>
        <v>53.449999999999996</v>
      </c>
      <c r="M34" s="121">
        <f>_xlfn.IFNA($C$34+VLOOKUP(M$14,'DELIVERY e PRODOTTO FISSO'!$I:$L,4,FALSE),"")</f>
        <v>52.97</v>
      </c>
      <c r="N34" s="121">
        <f>_xlfn.IFNA($C$34+VLOOKUP(N$14,'DELIVERY e PRODOTTO FISSO'!$I:$L,4,FALSE),"")</f>
        <v>54.92</v>
      </c>
      <c r="O34" s="121">
        <f>_xlfn.IFNA($C$34+VLOOKUP(O$14,'DELIVERY e PRODOTTO FISSO'!$I:$L,4,FALSE),"")</f>
        <v>54.17</v>
      </c>
      <c r="P34" s="121">
        <f>_xlfn.IFNA($C$34+VLOOKUP(P$14,'DELIVERY e PRODOTTO FISSO'!$I:$L,4,FALSE),"")</f>
        <v>51.93</v>
      </c>
      <c r="Q34" s="127" t="str">
        <f>_xlfn.IFNA($C$34+VLOOKUP(Q$14,'DELIVERY e PRODOTTO FISSO'!$I:$L,4,FALSE),"")</f>
        <v/>
      </c>
      <c r="R34" s="127" t="str">
        <f>_xlfn.IFNA($C$34+VLOOKUP(R$14,'DELIVERY e PRODOTTO FISSO'!$I:$L,4,FALSE),"")</f>
        <v/>
      </c>
      <c r="S34" s="127" t="str">
        <f>_xlfn.IFNA($C$34+VLOOKUP(S$14,'DELIVERY e PRODOTTO FISSO'!$I:$L,4,FALSE),"")</f>
        <v/>
      </c>
      <c r="T34" s="127" t="str">
        <f>_xlfn.IFNA($C$34+VLOOKUP(T$14,'DELIVERY e PRODOTTO FISSO'!$I:$L,4,FALSE),"")</f>
        <v/>
      </c>
      <c r="U34" s="127" t="str">
        <f>_xlfn.IFNA($C$34+VLOOKUP(U$14,'DELIVERY e PRODOTTO FISSO'!$I:$L,4,FALSE),"")</f>
        <v/>
      </c>
      <c r="V34" s="127" t="str">
        <f>_xlfn.IFNA($C$34+VLOOKUP(V$14,'DELIVERY e PRODOTTO FISSO'!$I:$L,4,FALSE),"")</f>
        <v/>
      </c>
      <c r="W34" s="127" t="str">
        <f>_xlfn.IFNA($C$34+VLOOKUP(W$14,'DELIVERY e PRODOTTO FISSO'!$I:$L,4,FALSE),"")</f>
        <v/>
      </c>
      <c r="X34" s="127" t="str">
        <f>_xlfn.IFNA($C$34+VLOOKUP(X$14,'DELIVERY e PRODOTTO FISSO'!$I:$L,4,FALSE),"")</f>
        <v/>
      </c>
      <c r="Y34" s="127" t="str">
        <f>_xlfn.IFNA($C$34+VLOOKUP(Y$14,'DELIVERY e PRODOTTO FISSO'!$I:$L,4,FALSE),"")</f>
        <v/>
      </c>
      <c r="Z34" s="127" t="str">
        <f>_xlfn.IFNA($C$34+VLOOKUP(Z$14,'DELIVERY e PRODOTTO FISSO'!$I:$L,4,FALSE),"")</f>
        <v/>
      </c>
    </row>
    <row r="35" spans="1:26" s="27" customFormat="1" x14ac:dyDescent="0.35">
      <c r="A35" s="90" t="s">
        <v>151</v>
      </c>
      <c r="B35" s="89"/>
      <c r="C35" s="89"/>
      <c r="D35" s="89"/>
      <c r="E35" s="89"/>
      <c r="F35" s="89"/>
      <c r="G35" s="89"/>
      <c r="H35" s="89"/>
      <c r="I35" s="89"/>
      <c r="J35" s="89"/>
      <c r="K35" s="89"/>
      <c r="L35" s="89"/>
      <c r="M35" s="89"/>
      <c r="N35" s="89"/>
      <c r="O35" s="89"/>
      <c r="P35" s="89"/>
    </row>
    <row r="36" spans="1:26" ht="15.5" customHeight="1" x14ac:dyDescent="0.35"/>
    <row r="37" spans="1:26" ht="15.5" customHeight="1" x14ac:dyDescent="0.35"/>
    <row r="38" spans="1:26" ht="15.5" customHeight="1" x14ac:dyDescent="0.35"/>
    <row r="39" spans="1:26" ht="15.5" customHeight="1" x14ac:dyDescent="0.35"/>
    <row r="40" spans="1:26" ht="15.5" customHeight="1" x14ac:dyDescent="0.35"/>
    <row r="41" spans="1:26" ht="15.5" customHeight="1" x14ac:dyDescent="0.35"/>
    <row r="42" spans="1:26" ht="15.5" customHeight="1" x14ac:dyDescent="0.35"/>
    <row r="43" spans="1:26" ht="15.5" customHeight="1" x14ac:dyDescent="0.35"/>
  </sheetData>
  <mergeCells count="15">
    <mergeCell ref="A28:C29"/>
    <mergeCell ref="A32:A34"/>
    <mergeCell ref="A14:C14"/>
    <mergeCell ref="A15:C15"/>
    <mergeCell ref="A16:C17"/>
    <mergeCell ref="A20:A22"/>
    <mergeCell ref="A26:C26"/>
    <mergeCell ref="A27:C27"/>
    <mergeCell ref="A12:B12"/>
    <mergeCell ref="C12:D12"/>
    <mergeCell ref="Q1:R1"/>
    <mergeCell ref="A7:R7"/>
    <mergeCell ref="A9:R9"/>
    <mergeCell ref="A11:B11"/>
    <mergeCell ref="C11:D11"/>
  </mergeCells>
  <hyperlinks>
    <hyperlink ref="Q1:R1" location="SOMMARIO!A1" display="torna al SOMMARIO"/>
  </hyperlink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3"/>
  <sheetViews>
    <sheetView showGridLines="0" zoomScale="85" zoomScaleNormal="85" workbookViewId="0">
      <selection activeCell="Q32" sqref="Q32"/>
    </sheetView>
  </sheetViews>
  <sheetFormatPr defaultColWidth="8.90625" defaultRowHeight="14.5" x14ac:dyDescent="0.35"/>
  <cols>
    <col min="1" max="1" width="3.08984375" style="16" customWidth="1"/>
    <col min="2" max="2" width="20.90625" style="16" customWidth="1"/>
    <col min="3" max="3" width="15.36328125" style="16" customWidth="1"/>
    <col min="4" max="4" width="2.36328125" style="16" customWidth="1"/>
    <col min="5" max="5" width="11.1796875" style="16" customWidth="1"/>
    <col min="6" max="9" width="10.453125" style="16" customWidth="1"/>
    <col min="10" max="10" width="11.08984375" style="16" bestFit="1" customWidth="1"/>
    <col min="11" max="18" width="10.453125" style="16" customWidth="1"/>
    <col min="19" max="23" width="12.453125" style="16" customWidth="1"/>
    <col min="24" max="25" width="10.54296875" style="16" customWidth="1"/>
    <col min="26" max="26" width="2.36328125" style="16" customWidth="1"/>
    <col min="27" max="28" width="10.54296875" style="16" customWidth="1"/>
    <col min="29" max="29" width="2.36328125" style="16" customWidth="1"/>
    <col min="30" max="31" width="10.54296875" style="16" customWidth="1"/>
    <col min="32" max="32" width="2.36328125" style="16" customWidth="1"/>
    <col min="33" max="16384" width="8.90625" style="16"/>
  </cols>
  <sheetData>
    <row r="1" spans="1:24" ht="17" customHeight="1" thickBot="1" x14ac:dyDescent="0.4">
      <c r="A1" s="96"/>
      <c r="B1" s="97"/>
      <c r="C1" s="98"/>
      <c r="D1" s="102"/>
      <c r="E1" s="103"/>
      <c r="F1" s="27"/>
      <c r="Q1" s="158" t="s">
        <v>22</v>
      </c>
      <c r="R1" s="159"/>
    </row>
    <row r="2" spans="1:24" ht="17" customHeight="1" thickBot="1" x14ac:dyDescent="0.4">
      <c r="A2" s="99"/>
      <c r="B2" s="100"/>
      <c r="C2" s="101"/>
      <c r="D2" s="104"/>
      <c r="E2" s="103"/>
      <c r="F2" s="27"/>
    </row>
    <row r="3" spans="1:24" ht="4.25" customHeight="1" thickBot="1" x14ac:dyDescent="0.4">
      <c r="A3" s="83"/>
      <c r="B3" s="84"/>
      <c r="C3" s="84"/>
      <c r="D3" s="105"/>
      <c r="E3" s="103"/>
      <c r="F3" s="27"/>
    </row>
    <row r="4" spans="1:24" ht="21" x14ac:dyDescent="0.35">
      <c r="A4" s="62" t="s">
        <v>176</v>
      </c>
      <c r="B4" s="62"/>
      <c r="D4" s="27"/>
      <c r="E4" s="27"/>
      <c r="F4" s="27"/>
    </row>
    <row r="5" spans="1:24" x14ac:dyDescent="0.35">
      <c r="A5" s="17" t="s">
        <v>7</v>
      </c>
      <c r="B5" s="17"/>
    </row>
    <row r="6" spans="1:24" ht="6" customHeight="1" x14ac:dyDescent="0.35"/>
    <row r="7" spans="1:24" ht="23" customHeight="1" x14ac:dyDescent="0.35">
      <c r="A7" s="196" t="s">
        <v>177</v>
      </c>
      <c r="B7" s="196"/>
      <c r="C7" s="196"/>
      <c r="D7" s="196"/>
      <c r="E7" s="196"/>
      <c r="F7" s="196"/>
      <c r="G7" s="196"/>
      <c r="H7" s="196"/>
      <c r="I7" s="196"/>
      <c r="J7" s="196"/>
      <c r="K7" s="196"/>
      <c r="L7" s="196"/>
      <c r="M7" s="196"/>
      <c r="N7" s="196"/>
      <c r="O7" s="196"/>
      <c r="P7" s="196"/>
      <c r="Q7" s="196"/>
      <c r="R7" s="197"/>
      <c r="S7" s="18"/>
    </row>
    <row r="8" spans="1:24" ht="8.4" customHeight="1" x14ac:dyDescent="0.35"/>
    <row r="9" spans="1:24" ht="23" customHeight="1" x14ac:dyDescent="0.35">
      <c r="A9" s="196" t="str">
        <f>+SOMMARIO!A15</f>
        <v xml:space="preserve">Lotto 6: Emilia Romagna </v>
      </c>
      <c r="B9" s="196"/>
      <c r="C9" s="196"/>
      <c r="D9" s="196"/>
      <c r="E9" s="196"/>
      <c r="F9" s="196"/>
      <c r="G9" s="196"/>
      <c r="H9" s="196"/>
      <c r="I9" s="196"/>
      <c r="J9" s="196"/>
      <c r="K9" s="196"/>
      <c r="L9" s="196"/>
      <c r="M9" s="196"/>
      <c r="N9" s="196"/>
      <c r="O9" s="196"/>
      <c r="P9" s="196"/>
      <c r="Q9" s="196"/>
      <c r="R9" s="197"/>
      <c r="S9" s="18"/>
    </row>
    <row r="10" spans="1:24" s="27" customFormat="1" ht="9.65" customHeight="1" x14ac:dyDescent="0.35">
      <c r="B10" s="81"/>
      <c r="C10" s="81"/>
      <c r="D10" s="81"/>
      <c r="E10" s="81"/>
      <c r="F10" s="81"/>
      <c r="G10" s="81"/>
      <c r="H10" s="81"/>
      <c r="I10" s="81"/>
      <c r="J10" s="81"/>
      <c r="K10" s="81"/>
      <c r="L10" s="81"/>
      <c r="M10" s="81"/>
      <c r="N10" s="81"/>
      <c r="O10" s="81"/>
      <c r="P10" s="81"/>
      <c r="Q10" s="81"/>
      <c r="R10" s="81"/>
      <c r="S10" s="82"/>
    </row>
    <row r="11" spans="1:24" s="27" customFormat="1" ht="15.5" x14ac:dyDescent="0.35">
      <c r="A11" s="193" t="s">
        <v>116</v>
      </c>
      <c r="B11" s="193"/>
      <c r="C11" s="194" t="s">
        <v>186</v>
      </c>
      <c r="D11" s="195"/>
      <c r="E11" s="93"/>
      <c r="H11" s="81"/>
      <c r="I11" s="81"/>
      <c r="J11" s="81"/>
      <c r="K11" s="81"/>
      <c r="L11" s="81"/>
      <c r="M11" s="81"/>
      <c r="N11" s="81"/>
      <c r="O11" s="81"/>
      <c r="P11" s="81"/>
      <c r="Q11" s="81"/>
      <c r="R11" s="82"/>
    </row>
    <row r="12" spans="1:24" s="27" customFormat="1" ht="15.5" x14ac:dyDescent="0.35">
      <c r="A12" s="193" t="s">
        <v>3</v>
      </c>
      <c r="B12" s="193"/>
      <c r="C12" s="194" t="s">
        <v>128</v>
      </c>
      <c r="D12" s="195"/>
      <c r="E12" s="93"/>
      <c r="F12" s="81"/>
      <c r="G12" s="81"/>
      <c r="H12" s="81"/>
      <c r="I12" s="81"/>
      <c r="J12" s="81"/>
      <c r="K12" s="81"/>
      <c r="L12" s="81"/>
      <c r="M12" s="81"/>
      <c r="N12" s="81"/>
      <c r="O12" s="81"/>
      <c r="P12" s="81"/>
      <c r="Q12" s="81"/>
      <c r="R12" s="82"/>
    </row>
    <row r="13" spans="1:24" s="27" customFormat="1" ht="16" thickBot="1" x14ac:dyDescent="0.4">
      <c r="C13" s="81"/>
      <c r="D13" s="93"/>
      <c r="E13" s="93"/>
      <c r="F13" s="81"/>
      <c r="G13" s="81"/>
      <c r="H13" s="81"/>
      <c r="I13" s="81"/>
      <c r="J13" s="81"/>
      <c r="K13" s="81"/>
      <c r="L13" s="81"/>
      <c r="M13" s="81"/>
      <c r="N13" s="81"/>
      <c r="O13" s="81"/>
      <c r="P13" s="81"/>
      <c r="Q13" s="81"/>
      <c r="R13" s="82"/>
    </row>
    <row r="14" spans="1:24" s="27" customFormat="1" ht="19" thickBot="1" x14ac:dyDescent="0.4">
      <c r="A14" s="204" t="s">
        <v>125</v>
      </c>
      <c r="B14" s="205"/>
      <c r="C14" s="206"/>
      <c r="D14" s="81"/>
      <c r="E14" s="81"/>
      <c r="F14" s="81"/>
      <c r="G14" s="82"/>
      <c r="M14" s="128">
        <v>44044</v>
      </c>
      <c r="N14" s="128">
        <v>44075</v>
      </c>
      <c r="O14" s="128">
        <v>44105</v>
      </c>
      <c r="P14" s="128">
        <v>44136</v>
      </c>
      <c r="Q14" s="128">
        <v>44166</v>
      </c>
      <c r="R14" s="128">
        <v>44197</v>
      </c>
      <c r="S14" s="128">
        <v>44228</v>
      </c>
      <c r="T14" s="128">
        <v>44256</v>
      </c>
      <c r="U14" s="128">
        <v>44287</v>
      </c>
      <c r="V14" s="128">
        <v>44317</v>
      </c>
      <c r="W14" s="128">
        <v>44348</v>
      </c>
      <c r="X14" s="128">
        <v>44378</v>
      </c>
    </row>
    <row r="15" spans="1:24" s="27" customFormat="1" ht="15.5" x14ac:dyDescent="0.35">
      <c r="A15" s="207" t="s">
        <v>117</v>
      </c>
      <c r="B15" s="208"/>
      <c r="C15" s="208"/>
      <c r="D15" s="81"/>
      <c r="E15" s="112">
        <v>43829</v>
      </c>
      <c r="F15" s="112">
        <v>43861</v>
      </c>
      <c r="G15" s="112">
        <v>43890</v>
      </c>
      <c r="H15" s="112">
        <v>43921</v>
      </c>
      <c r="I15" s="112">
        <v>43951</v>
      </c>
      <c r="J15" s="112">
        <v>43982</v>
      </c>
      <c r="K15" s="112">
        <v>44012</v>
      </c>
      <c r="L15" s="112">
        <v>44043</v>
      </c>
      <c r="M15" s="112">
        <v>44074</v>
      </c>
      <c r="N15" s="112">
        <v>44104</v>
      </c>
      <c r="O15" s="112">
        <v>44135</v>
      </c>
      <c r="P15" s="112">
        <v>44165</v>
      </c>
    </row>
    <row r="16" spans="1:24" s="27" customFormat="1" ht="15.5" x14ac:dyDescent="0.35">
      <c r="A16" s="198" t="s">
        <v>118</v>
      </c>
      <c r="B16" s="199"/>
      <c r="C16" s="199"/>
      <c r="D16" s="81"/>
      <c r="E16" s="113" t="s">
        <v>175</v>
      </c>
      <c r="F16" s="113" t="s">
        <v>191</v>
      </c>
      <c r="G16" s="113" t="s">
        <v>192</v>
      </c>
      <c r="H16" s="113" t="s">
        <v>193</v>
      </c>
      <c r="I16" s="113" t="s">
        <v>202</v>
      </c>
      <c r="J16" s="113" t="s">
        <v>205</v>
      </c>
      <c r="K16" s="113" t="s">
        <v>208</v>
      </c>
      <c r="L16" s="113" t="s">
        <v>210</v>
      </c>
      <c r="M16" s="113" t="s">
        <v>212</v>
      </c>
      <c r="N16" s="113" t="s">
        <v>214</v>
      </c>
      <c r="O16" s="113" t="s">
        <v>216</v>
      </c>
      <c r="P16" s="113" t="s">
        <v>218</v>
      </c>
    </row>
    <row r="17" spans="1:26" s="27" customFormat="1" ht="15.5" x14ac:dyDescent="0.35">
      <c r="A17" s="200"/>
      <c r="B17" s="201"/>
      <c r="C17" s="201"/>
      <c r="D17" s="81"/>
      <c r="E17" s="113" t="s">
        <v>198</v>
      </c>
      <c r="F17" s="113" t="s">
        <v>199</v>
      </c>
      <c r="G17" s="113" t="s">
        <v>200</v>
      </c>
      <c r="H17" s="113" t="s">
        <v>201</v>
      </c>
      <c r="I17" s="113" t="s">
        <v>203</v>
      </c>
      <c r="J17" s="113" t="s">
        <v>206</v>
      </c>
      <c r="K17" s="113" t="s">
        <v>194</v>
      </c>
      <c r="L17" s="113" t="s">
        <v>195</v>
      </c>
      <c r="M17" s="113" t="s">
        <v>196</v>
      </c>
      <c r="N17" s="113" t="s">
        <v>197</v>
      </c>
      <c r="O17" s="113" t="s">
        <v>204</v>
      </c>
      <c r="P17" s="113" t="s">
        <v>207</v>
      </c>
    </row>
    <row r="18" spans="1:26" s="27" customFormat="1" ht="15.5" x14ac:dyDescent="0.3">
      <c r="A18" s="86"/>
      <c r="B18" s="87" t="s">
        <v>119</v>
      </c>
      <c r="C18" s="88" t="s">
        <v>182</v>
      </c>
      <c r="D18" s="81"/>
      <c r="E18" s="114" t="s">
        <v>123</v>
      </c>
      <c r="F18" s="114" t="s">
        <v>123</v>
      </c>
      <c r="G18" s="114" t="s">
        <v>123</v>
      </c>
      <c r="H18" s="114" t="s">
        <v>123</v>
      </c>
      <c r="I18" s="114" t="s">
        <v>123</v>
      </c>
      <c r="J18" s="114" t="s">
        <v>123</v>
      </c>
      <c r="K18" s="114" t="s">
        <v>123</v>
      </c>
      <c r="L18" s="114" t="s">
        <v>123</v>
      </c>
      <c r="M18" s="114" t="s">
        <v>123</v>
      </c>
      <c r="N18" s="114" t="s">
        <v>123</v>
      </c>
      <c r="O18" s="114" t="s">
        <v>123</v>
      </c>
      <c r="P18" s="114" t="s">
        <v>123</v>
      </c>
    </row>
    <row r="19" spans="1:26" s="27" customFormat="1" ht="34.25" customHeight="1" x14ac:dyDescent="0.35">
      <c r="A19" s="91" t="s">
        <v>120</v>
      </c>
      <c r="B19" s="85" t="s">
        <v>121</v>
      </c>
      <c r="C19" s="122">
        <v>3.03</v>
      </c>
      <c r="D19" s="81"/>
      <c r="E19" s="115">
        <f>+$C19+'DELIVERY e PRODOTTO FISSO'!$K$26</f>
        <v>61.01</v>
      </c>
      <c r="F19" s="115">
        <f>+$C19+'DELIVERY e PRODOTTO FISSO'!$K$27</f>
        <v>58.49</v>
      </c>
      <c r="G19" s="115">
        <f>+$C19+'DELIVERY e PRODOTTO FISSO'!$K$28</f>
        <v>53.94</v>
      </c>
      <c r="H19" s="115">
        <f>+$C19+'DELIVERY e PRODOTTO FISSO'!$K$29</f>
        <v>53.34</v>
      </c>
      <c r="I19" s="115">
        <f>+$C19+'DELIVERY e PRODOTTO FISSO'!$K$30</f>
        <v>45.47</v>
      </c>
      <c r="J19" s="115">
        <f>+$C19+'DELIVERY e PRODOTTO FISSO'!$K$31</f>
        <v>48.663863636363637</v>
      </c>
      <c r="K19" s="115">
        <f>+$C19+'DELIVERY e PRODOTTO FISSO'!$K$32</f>
        <v>48.61</v>
      </c>
      <c r="L19" s="115">
        <f>+$C19+'DELIVERY e PRODOTTO FISSO'!$K$33</f>
        <v>49.85</v>
      </c>
      <c r="M19" s="115">
        <f>_xlfn.IFNA($C$19+VLOOKUP(M$14,'DELIVERY e PRODOTTO FISSO'!$I:$L,3,FALSE),"")</f>
        <v>49.17</v>
      </c>
      <c r="N19" s="115">
        <f>_xlfn.IFNA($C$19+VLOOKUP(N$14,'DELIVERY e PRODOTTO FISSO'!$I:$L,3,FALSE),"")</f>
        <v>52.29</v>
      </c>
      <c r="O19" s="115">
        <f>_xlfn.IFNA($C$19+VLOOKUP(O$14,'DELIVERY e PRODOTTO FISSO'!$I:$L,3,FALSE),"")</f>
        <v>52.56</v>
      </c>
      <c r="P19" s="115">
        <f>_xlfn.IFNA($C$19+VLOOKUP(P$14,'DELIVERY e PRODOTTO FISSO'!$I:$L,3,FALSE),"")</f>
        <v>50.32</v>
      </c>
      <c r="Q19" s="127" t="str">
        <f>_xlfn.IFNA($C$19+VLOOKUP(Q$14,'DELIVERY e PRODOTTO FISSO'!$I:$L,3,FALSE),"")</f>
        <v/>
      </c>
      <c r="R19" s="127" t="str">
        <f>_xlfn.IFNA($C$19+VLOOKUP(R$14,'DELIVERY e PRODOTTO FISSO'!$I:$L,3,FALSE),"")</f>
        <v/>
      </c>
      <c r="S19" s="127" t="str">
        <f>_xlfn.IFNA($C$19+VLOOKUP(S$14,'DELIVERY e PRODOTTO FISSO'!$I:$L,3,FALSE),"")</f>
        <v/>
      </c>
      <c r="T19" s="127" t="str">
        <f>_xlfn.IFNA($C$19+VLOOKUP(T$14,'DELIVERY e PRODOTTO FISSO'!$I:$L,3,FALSE),"")</f>
        <v/>
      </c>
      <c r="U19" s="127" t="str">
        <f>_xlfn.IFNA($C$19+VLOOKUP(U$14,'DELIVERY e PRODOTTO FISSO'!$I:$L,3,FALSE),"")</f>
        <v/>
      </c>
      <c r="V19" s="127" t="str">
        <f>_xlfn.IFNA($C$19+VLOOKUP(V$14,'DELIVERY e PRODOTTO FISSO'!$I:$L,3,FALSE),"")</f>
        <v/>
      </c>
      <c r="W19" s="127" t="str">
        <f>_xlfn.IFNA($C$19+VLOOKUP(W$14,'DELIVERY e PRODOTTO FISSO'!$I:$L,3,FALSE),"")</f>
        <v/>
      </c>
      <c r="X19" s="127" t="str">
        <f>_xlfn.IFNA($C$19+VLOOKUP(X$14,'DELIVERY e PRODOTTO FISSO'!$I:$L,3,FALSE),"")</f>
        <v/>
      </c>
      <c r="Y19" s="127" t="str">
        <f>_xlfn.IFNA($C$19+VLOOKUP(Y$14,'DELIVERY e PRODOTTO FISSO'!$I:$L,3,FALSE),"")</f>
        <v/>
      </c>
      <c r="Z19" s="127" t="str">
        <f>_xlfn.IFNA($C$19+VLOOKUP(Z$14,'DELIVERY e PRODOTTO FISSO'!$I:$L,3,FALSE),"")</f>
        <v/>
      </c>
    </row>
    <row r="20" spans="1:26" s="27" customFormat="1" ht="25.25" customHeight="1" x14ac:dyDescent="0.35">
      <c r="A20" s="202" t="s">
        <v>122</v>
      </c>
      <c r="B20" s="94" t="s">
        <v>31</v>
      </c>
      <c r="C20" s="123">
        <v>8.32</v>
      </c>
      <c r="D20" s="81"/>
      <c r="E20" s="116">
        <f>+$C20+'DELIVERY e PRODOTTO FISSO'!$K$26</f>
        <v>66.3</v>
      </c>
      <c r="F20" s="116">
        <f>+$C20+'DELIVERY e PRODOTTO FISSO'!$K$27</f>
        <v>63.78</v>
      </c>
      <c r="G20" s="116">
        <f>+$C20+'DELIVERY e PRODOTTO FISSO'!$K$28</f>
        <v>59.23</v>
      </c>
      <c r="H20" s="116">
        <f>+$C20+'DELIVERY e PRODOTTO FISSO'!$K$29</f>
        <v>58.63</v>
      </c>
      <c r="I20" s="116">
        <f>+$C20+'DELIVERY e PRODOTTO FISSO'!$K$30</f>
        <v>50.76</v>
      </c>
      <c r="J20" s="120">
        <f>+$C20+'DELIVERY e PRODOTTO FISSO'!$K$31</f>
        <v>53.953863636363636</v>
      </c>
      <c r="K20" s="120">
        <f>+$C20+'DELIVERY e PRODOTTO FISSO'!$K$32</f>
        <v>53.9</v>
      </c>
      <c r="L20" s="120">
        <f>+$C20+'DELIVERY e PRODOTTO FISSO'!$K$33</f>
        <v>55.14</v>
      </c>
      <c r="M20" s="120">
        <f>_xlfn.IFNA($C$20+VLOOKUP(M$14,'DELIVERY e PRODOTTO FISSO'!$I:$L,3,FALSE),"")</f>
        <v>54.46</v>
      </c>
      <c r="N20" s="120">
        <f>_xlfn.IFNA($C$20+VLOOKUP(N$14,'DELIVERY e PRODOTTO FISSO'!$I:$L,3,FALSE),"")</f>
        <v>57.58</v>
      </c>
      <c r="O20" s="120">
        <f>_xlfn.IFNA($C$20+VLOOKUP(O$14,'DELIVERY e PRODOTTO FISSO'!$I:$L,3,FALSE),"")</f>
        <v>57.85</v>
      </c>
      <c r="P20" s="120">
        <f>_xlfn.IFNA($C$20+VLOOKUP(P$14,'DELIVERY e PRODOTTO FISSO'!$I:$L,3,FALSE),"")</f>
        <v>55.61</v>
      </c>
      <c r="Q20" s="127" t="str">
        <f>_xlfn.IFNA($C$20+VLOOKUP(Q$14,'DELIVERY e PRODOTTO FISSO'!$I:$L,3,FALSE),"")</f>
        <v/>
      </c>
      <c r="R20" s="127" t="str">
        <f>_xlfn.IFNA($C$20+VLOOKUP(R$14,'DELIVERY e PRODOTTO FISSO'!$I:$L,3,FALSE),"")</f>
        <v/>
      </c>
      <c r="S20" s="127" t="str">
        <f>_xlfn.IFNA($C$20+VLOOKUP(S$14,'DELIVERY e PRODOTTO FISSO'!$I:$L,3,FALSE),"")</f>
        <v/>
      </c>
      <c r="T20" s="127" t="str">
        <f>_xlfn.IFNA($C$20+VLOOKUP(T$14,'DELIVERY e PRODOTTO FISSO'!$I:$L,3,FALSE),"")</f>
        <v/>
      </c>
      <c r="U20" s="127" t="str">
        <f>_xlfn.IFNA($C$20+VLOOKUP(U$14,'DELIVERY e PRODOTTO FISSO'!$I:$L,3,FALSE),"")</f>
        <v/>
      </c>
      <c r="V20" s="127" t="str">
        <f>_xlfn.IFNA($C$20+VLOOKUP(V$14,'DELIVERY e PRODOTTO FISSO'!$I:$L,3,FALSE),"")</f>
        <v/>
      </c>
      <c r="W20" s="127" t="str">
        <f>_xlfn.IFNA($C$20+VLOOKUP(W$14,'DELIVERY e PRODOTTO FISSO'!$I:$L,3,FALSE),"")</f>
        <v/>
      </c>
      <c r="X20" s="127" t="str">
        <f>_xlfn.IFNA($C$20+VLOOKUP(X$14,'DELIVERY e PRODOTTO FISSO'!$I:$L,3,FALSE),"")</f>
        <v/>
      </c>
      <c r="Y20" s="127" t="str">
        <f>_xlfn.IFNA($C$20+VLOOKUP(Y$14,'DELIVERY e PRODOTTO FISSO'!$I:$L,3,FALSE),"")</f>
        <v/>
      </c>
      <c r="Z20" s="127" t="str">
        <f>_xlfn.IFNA($C$20+VLOOKUP(Z$14,'DELIVERY e PRODOTTO FISSO'!$I:$L,3,FALSE),"")</f>
        <v/>
      </c>
    </row>
    <row r="21" spans="1:26" s="27" customFormat="1" ht="25.25" customHeight="1" x14ac:dyDescent="0.35">
      <c r="A21" s="203"/>
      <c r="B21" s="92" t="s">
        <v>32</v>
      </c>
      <c r="C21" s="124">
        <v>7.39</v>
      </c>
      <c r="D21" s="81"/>
      <c r="E21" s="117">
        <f>+$C21+'DELIVERY e PRODOTTO FISSO'!$K$26</f>
        <v>65.36999999999999</v>
      </c>
      <c r="F21" s="117">
        <f>+$C21+'DELIVERY e PRODOTTO FISSO'!$K$27</f>
        <v>62.85</v>
      </c>
      <c r="G21" s="117">
        <f>+$C21+'DELIVERY e PRODOTTO FISSO'!$K$28</f>
        <v>58.3</v>
      </c>
      <c r="H21" s="117">
        <f>+$C21+'DELIVERY e PRODOTTO FISSO'!$K$29</f>
        <v>57.7</v>
      </c>
      <c r="I21" s="117">
        <f>+$C21+'DELIVERY e PRODOTTO FISSO'!$K$30</f>
        <v>49.83</v>
      </c>
      <c r="J21" s="117">
        <f>+$C21+'DELIVERY e PRODOTTO FISSO'!$K$31</f>
        <v>53.023863636363636</v>
      </c>
      <c r="K21" s="117">
        <f>+$C21+'DELIVERY e PRODOTTO FISSO'!$K$32</f>
        <v>52.97</v>
      </c>
      <c r="L21" s="117">
        <f>+$C21+'DELIVERY e PRODOTTO FISSO'!$K$33</f>
        <v>54.21</v>
      </c>
      <c r="M21" s="117">
        <f>_xlfn.IFNA($C$21+VLOOKUP(M$14,'DELIVERY e PRODOTTO FISSO'!$I:$L,3,FALSE),"")</f>
        <v>53.53</v>
      </c>
      <c r="N21" s="117">
        <f>_xlfn.IFNA($C$21+VLOOKUP(N$14,'DELIVERY e PRODOTTO FISSO'!$I:$L,3,FALSE),"")</f>
        <v>56.65</v>
      </c>
      <c r="O21" s="117">
        <f>_xlfn.IFNA($C$21+VLOOKUP(O$14,'DELIVERY e PRODOTTO FISSO'!$I:$L,3,FALSE),"")</f>
        <v>56.92</v>
      </c>
      <c r="P21" s="117">
        <f>_xlfn.IFNA($C$21+VLOOKUP(P$14,'DELIVERY e PRODOTTO FISSO'!$I:$L,3,FALSE),"")</f>
        <v>54.68</v>
      </c>
      <c r="Q21" s="127" t="str">
        <f>_xlfn.IFNA($C$21+VLOOKUP(Q$14,'DELIVERY e PRODOTTO FISSO'!$I:$L,3,FALSE),"")</f>
        <v/>
      </c>
      <c r="R21" s="127" t="str">
        <f>_xlfn.IFNA($C$21+VLOOKUP(R$14,'DELIVERY e PRODOTTO FISSO'!$I:$L,3,FALSE),"")</f>
        <v/>
      </c>
      <c r="S21" s="127" t="str">
        <f>_xlfn.IFNA($C$21+VLOOKUP(S$14,'DELIVERY e PRODOTTO FISSO'!$I:$L,3,FALSE),"")</f>
        <v/>
      </c>
      <c r="T21" s="127" t="str">
        <f>_xlfn.IFNA($C$21+VLOOKUP(T$14,'DELIVERY e PRODOTTO FISSO'!$I:$L,3,FALSE),"")</f>
        <v/>
      </c>
      <c r="U21" s="127" t="str">
        <f>_xlfn.IFNA($C$21+VLOOKUP(U$14,'DELIVERY e PRODOTTO FISSO'!$I:$L,3,FALSE),"")</f>
        <v/>
      </c>
      <c r="V21" s="127" t="str">
        <f>_xlfn.IFNA($C$21+VLOOKUP(V$14,'DELIVERY e PRODOTTO FISSO'!$I:$L,3,FALSE),"")</f>
        <v/>
      </c>
      <c r="W21" s="127" t="str">
        <f>_xlfn.IFNA($C$21+VLOOKUP(W$14,'DELIVERY e PRODOTTO FISSO'!$I:$L,3,FALSE),"")</f>
        <v/>
      </c>
      <c r="X21" s="127" t="str">
        <f>_xlfn.IFNA($C$21+VLOOKUP(X$14,'DELIVERY e PRODOTTO FISSO'!$I:$L,3,FALSE),"")</f>
        <v/>
      </c>
      <c r="Y21" s="127" t="str">
        <f>_xlfn.IFNA($C$21+VLOOKUP(Y$14,'DELIVERY e PRODOTTO FISSO'!$I:$L,3,FALSE),"")</f>
        <v/>
      </c>
      <c r="Z21" s="127" t="str">
        <f>_xlfn.IFNA($C$21+VLOOKUP(Z$14,'DELIVERY e PRODOTTO FISSO'!$I:$L,3,FALSE),"")</f>
        <v/>
      </c>
    </row>
    <row r="22" spans="1:26" s="27" customFormat="1" ht="25.25" customHeight="1" thickBot="1" x14ac:dyDescent="0.4">
      <c r="A22" s="203"/>
      <c r="B22" s="95" t="s">
        <v>33</v>
      </c>
      <c r="C22" s="125">
        <v>-4.37</v>
      </c>
      <c r="D22" s="81"/>
      <c r="E22" s="118">
        <f>+$C22+'DELIVERY e PRODOTTO FISSO'!$K$26</f>
        <v>53.61</v>
      </c>
      <c r="F22" s="118">
        <f>+$C22+'DELIVERY e PRODOTTO FISSO'!$K$27</f>
        <v>51.09</v>
      </c>
      <c r="G22" s="118">
        <f>+$C22+'DELIVERY e PRODOTTO FISSO'!$K$28</f>
        <v>46.54</v>
      </c>
      <c r="H22" s="118">
        <f>+$C22+'DELIVERY e PRODOTTO FISSO'!$K$29</f>
        <v>45.940000000000005</v>
      </c>
      <c r="I22" s="118">
        <f>+$C22+'DELIVERY e PRODOTTO FISSO'!$K$30</f>
        <v>38.07</v>
      </c>
      <c r="J22" s="121">
        <f>+$C22+'DELIVERY e PRODOTTO FISSO'!$K$31</f>
        <v>41.263863636363638</v>
      </c>
      <c r="K22" s="121">
        <f>+$C22+'DELIVERY e PRODOTTO FISSO'!$K$32</f>
        <v>41.21</v>
      </c>
      <c r="L22" s="121">
        <f>+$C22+'DELIVERY e PRODOTTO FISSO'!$K$33</f>
        <v>42.45</v>
      </c>
      <c r="M22" s="121">
        <f>_xlfn.IFNA($C$22+VLOOKUP(M$14,'DELIVERY e PRODOTTO FISSO'!$I:$L,3,FALSE),"")</f>
        <v>41.77</v>
      </c>
      <c r="N22" s="121">
        <f>_xlfn.IFNA($C$22+VLOOKUP(N$14,'DELIVERY e PRODOTTO FISSO'!$I:$L,3,FALSE),"")</f>
        <v>44.89</v>
      </c>
      <c r="O22" s="121">
        <f>_xlfn.IFNA($C$22+VLOOKUP(O$14,'DELIVERY e PRODOTTO FISSO'!$I:$L,3,FALSE),"")</f>
        <v>45.160000000000004</v>
      </c>
      <c r="P22" s="121">
        <f>_xlfn.IFNA($C$22+VLOOKUP(P$14,'DELIVERY e PRODOTTO FISSO'!$I:$L,3,FALSE),"")</f>
        <v>42.92</v>
      </c>
      <c r="Q22" s="127" t="str">
        <f>_xlfn.IFNA($C$22+VLOOKUP(Q$14,'DELIVERY e PRODOTTO FISSO'!$I:$L,3,FALSE),"")</f>
        <v/>
      </c>
      <c r="R22" s="127" t="str">
        <f>_xlfn.IFNA($C$22+VLOOKUP(R$14,'DELIVERY e PRODOTTO FISSO'!$I:$L,3,FALSE),"")</f>
        <v/>
      </c>
      <c r="S22" s="127" t="str">
        <f>_xlfn.IFNA($C$22+VLOOKUP(S$14,'DELIVERY e PRODOTTO FISSO'!$I:$L,3,FALSE),"")</f>
        <v/>
      </c>
      <c r="T22" s="127" t="str">
        <f>_xlfn.IFNA($C$22+VLOOKUP(T$14,'DELIVERY e PRODOTTO FISSO'!$I:$L,3,FALSE),"")</f>
        <v/>
      </c>
      <c r="U22" s="127" t="str">
        <f>_xlfn.IFNA($C$22+VLOOKUP(U$14,'DELIVERY e PRODOTTO FISSO'!$I:$L,3,FALSE),"")</f>
        <v/>
      </c>
      <c r="V22" s="127" t="str">
        <f>_xlfn.IFNA($C$22+VLOOKUP(V$14,'DELIVERY e PRODOTTO FISSO'!$I:$L,3,FALSE),"")</f>
        <v/>
      </c>
      <c r="W22" s="127" t="str">
        <f>_xlfn.IFNA($C$22+VLOOKUP(W$14,'DELIVERY e PRODOTTO FISSO'!$I:$L,3,FALSE),"")</f>
        <v/>
      </c>
      <c r="X22" s="127" t="str">
        <f>_xlfn.IFNA($C$22+VLOOKUP(X$14,'DELIVERY e PRODOTTO FISSO'!$I:$L,3,FALSE),"")</f>
        <v/>
      </c>
      <c r="Y22" s="127" t="str">
        <f>_xlfn.IFNA($C$22+VLOOKUP(Y$14,'DELIVERY e PRODOTTO FISSO'!$I:$L,3,FALSE),"")</f>
        <v/>
      </c>
      <c r="Z22" s="127" t="str">
        <f>_xlfn.IFNA($C$22+VLOOKUP(Z$14,'DELIVERY e PRODOTTO FISSO'!$I:$L,3,FALSE),"")</f>
        <v/>
      </c>
    </row>
    <row r="23" spans="1:26" s="27" customFormat="1" x14ac:dyDescent="0.35">
      <c r="A23" s="90" t="s">
        <v>170</v>
      </c>
      <c r="B23" s="89"/>
      <c r="C23" s="89"/>
      <c r="D23" s="89"/>
      <c r="E23" s="89"/>
      <c r="F23" s="89"/>
      <c r="G23" s="89"/>
      <c r="H23" s="89"/>
      <c r="I23" s="89"/>
      <c r="J23" s="89"/>
      <c r="K23" s="89"/>
      <c r="L23" s="89"/>
      <c r="M23" s="89"/>
      <c r="N23" s="89"/>
      <c r="O23" s="89"/>
      <c r="P23" s="89"/>
    </row>
    <row r="24" spans="1:26" s="27" customFormat="1" ht="15.5" x14ac:dyDescent="0.35">
      <c r="B24" s="81"/>
      <c r="C24" s="81"/>
      <c r="D24" s="81"/>
      <c r="E24" s="81"/>
      <c r="F24" s="81"/>
      <c r="G24" s="81"/>
      <c r="H24" s="81"/>
      <c r="I24" s="81"/>
      <c r="J24" s="81"/>
      <c r="K24" s="81"/>
      <c r="L24" s="81"/>
      <c r="M24" s="127"/>
    </row>
    <row r="25" spans="1:26" s="27" customFormat="1" ht="16" thickBot="1" x14ac:dyDescent="0.4">
      <c r="B25" s="81"/>
      <c r="C25" s="81"/>
      <c r="D25" s="81"/>
      <c r="E25" s="81"/>
      <c r="F25" s="81"/>
      <c r="G25" s="81"/>
      <c r="H25" s="81"/>
      <c r="I25" s="81"/>
      <c r="J25" s="81"/>
      <c r="K25" s="81"/>
      <c r="L25" s="81"/>
      <c r="M25" s="127"/>
    </row>
    <row r="26" spans="1:26" s="27" customFormat="1" ht="19" thickBot="1" x14ac:dyDescent="0.4">
      <c r="A26" s="204" t="s">
        <v>126</v>
      </c>
      <c r="B26" s="205"/>
      <c r="C26" s="206"/>
      <c r="D26" s="81"/>
      <c r="E26" s="81"/>
      <c r="F26" s="81"/>
      <c r="G26" s="81"/>
      <c r="H26" s="81"/>
      <c r="I26" s="81"/>
      <c r="J26" s="81"/>
      <c r="K26" s="81"/>
      <c r="L26" s="81"/>
      <c r="M26" s="127"/>
    </row>
    <row r="27" spans="1:26" s="27" customFormat="1" ht="15.5" x14ac:dyDescent="0.35">
      <c r="A27" s="207" t="s">
        <v>117</v>
      </c>
      <c r="B27" s="208"/>
      <c r="C27" s="208"/>
      <c r="D27" s="81"/>
      <c r="E27" s="112">
        <v>43829</v>
      </c>
      <c r="F27" s="112">
        <v>43861</v>
      </c>
      <c r="G27" s="112">
        <v>43890</v>
      </c>
      <c r="H27" s="112">
        <v>43921</v>
      </c>
      <c r="I27" s="112">
        <v>43951</v>
      </c>
      <c r="J27" s="112">
        <v>43982</v>
      </c>
      <c r="K27" s="112">
        <v>44012</v>
      </c>
      <c r="L27" s="112">
        <v>44043</v>
      </c>
      <c r="M27" s="112">
        <v>44074</v>
      </c>
      <c r="N27" s="112">
        <v>44104</v>
      </c>
      <c r="O27" s="112">
        <v>44135</v>
      </c>
      <c r="P27" s="112">
        <v>44165</v>
      </c>
    </row>
    <row r="28" spans="1:26" s="27" customFormat="1" ht="15.5" x14ac:dyDescent="0.35">
      <c r="A28" s="198" t="s">
        <v>118</v>
      </c>
      <c r="B28" s="199"/>
      <c r="C28" s="199"/>
      <c r="D28" s="81"/>
      <c r="E28" s="113" t="s">
        <v>175</v>
      </c>
      <c r="F28" s="113" t="s">
        <v>191</v>
      </c>
      <c r="G28" s="113" t="s">
        <v>192</v>
      </c>
      <c r="H28" s="113" t="s">
        <v>193</v>
      </c>
      <c r="I28" s="113" t="s">
        <v>202</v>
      </c>
      <c r="J28" s="113" t="s">
        <v>205</v>
      </c>
      <c r="K28" s="113" t="s">
        <v>208</v>
      </c>
      <c r="L28" s="113" t="s">
        <v>210</v>
      </c>
      <c r="M28" s="113" t="s">
        <v>212</v>
      </c>
      <c r="N28" s="113" t="s">
        <v>214</v>
      </c>
      <c r="O28" s="113" t="s">
        <v>216</v>
      </c>
      <c r="P28" s="113" t="s">
        <v>218</v>
      </c>
    </row>
    <row r="29" spans="1:26" s="27" customFormat="1" ht="15.5" x14ac:dyDescent="0.35">
      <c r="A29" s="200"/>
      <c r="B29" s="201"/>
      <c r="C29" s="201"/>
      <c r="D29" s="81"/>
      <c r="E29" s="113" t="s">
        <v>194</v>
      </c>
      <c r="F29" s="113" t="s">
        <v>195</v>
      </c>
      <c r="G29" s="113" t="s">
        <v>196</v>
      </c>
      <c r="H29" s="113" t="s">
        <v>197</v>
      </c>
      <c r="I29" s="113" t="s">
        <v>204</v>
      </c>
      <c r="J29" s="113" t="s">
        <v>207</v>
      </c>
      <c r="K29" s="113" t="s">
        <v>209</v>
      </c>
      <c r="L29" s="113" t="s">
        <v>211</v>
      </c>
      <c r="M29" s="113" t="s">
        <v>213</v>
      </c>
      <c r="N29" s="113" t="s">
        <v>215</v>
      </c>
      <c r="O29" s="113" t="s">
        <v>217</v>
      </c>
      <c r="P29" s="113" t="s">
        <v>219</v>
      </c>
    </row>
    <row r="30" spans="1:26" s="27" customFormat="1" ht="15.5" x14ac:dyDescent="0.3">
      <c r="A30" s="86"/>
      <c r="B30" s="87" t="s">
        <v>119</v>
      </c>
      <c r="C30" s="88" t="s">
        <v>182</v>
      </c>
      <c r="D30" s="81"/>
      <c r="E30" s="114" t="s">
        <v>124</v>
      </c>
      <c r="F30" s="114" t="s">
        <v>124</v>
      </c>
      <c r="G30" s="114" t="s">
        <v>124</v>
      </c>
      <c r="H30" s="114" t="s">
        <v>124</v>
      </c>
      <c r="I30" s="114" t="s">
        <v>124</v>
      </c>
      <c r="J30" s="114" t="s">
        <v>124</v>
      </c>
      <c r="K30" s="114" t="s">
        <v>124</v>
      </c>
      <c r="L30" s="114" t="s">
        <v>124</v>
      </c>
      <c r="M30" s="114" t="s">
        <v>124</v>
      </c>
      <c r="N30" s="114" t="s">
        <v>124</v>
      </c>
      <c r="O30" s="114" t="s">
        <v>124</v>
      </c>
      <c r="P30" s="114" t="s">
        <v>124</v>
      </c>
    </row>
    <row r="31" spans="1:26" s="27" customFormat="1" ht="34.25" customHeight="1" x14ac:dyDescent="0.35">
      <c r="A31" s="91" t="s">
        <v>120</v>
      </c>
      <c r="B31" s="85" t="s">
        <v>121</v>
      </c>
      <c r="C31" s="122">
        <v>3.03</v>
      </c>
      <c r="D31" s="81"/>
      <c r="E31" s="115">
        <f>+$C31+'DELIVERY e PRODOTTO FISSO'!$L$26</f>
        <v>60.13</v>
      </c>
      <c r="F31" s="115">
        <f>+$C31+'DELIVERY e PRODOTTO FISSO'!$L$27</f>
        <v>57.57</v>
      </c>
      <c r="G31" s="115">
        <f>+$C31+'DELIVERY e PRODOTTO FISSO'!$L$28</f>
        <v>53.730000000000004</v>
      </c>
      <c r="H31" s="115">
        <f>+$C31+'DELIVERY e PRODOTTO FISSO'!$L$29</f>
        <v>54.29</v>
      </c>
      <c r="I31" s="115">
        <f>+$C31+'DELIVERY e PRODOTTO FISSO'!$L$30</f>
        <v>46.44</v>
      </c>
      <c r="J31" s="115">
        <f>+$C31+'DELIVERY e PRODOTTO FISSO'!$L$31</f>
        <v>49.288030303030297</v>
      </c>
      <c r="K31" s="115">
        <f>+$C31+'DELIVERY e PRODOTTO FISSO'!$L$32</f>
        <v>50.26</v>
      </c>
      <c r="L31" s="115">
        <f>+$C31+'DELIVERY e PRODOTTO FISSO'!$L$33</f>
        <v>51.76</v>
      </c>
      <c r="M31" s="115">
        <f>_xlfn.IFNA($C$31+VLOOKUP(M$14,'DELIVERY e PRODOTTO FISSO'!$I:$L,4,FALSE),"")</f>
        <v>51.28</v>
      </c>
      <c r="N31" s="115">
        <f>_xlfn.IFNA($C$31+VLOOKUP(N$14,'DELIVERY e PRODOTTO FISSO'!$I:$L,4,FALSE),"")</f>
        <v>53.230000000000004</v>
      </c>
      <c r="O31" s="115">
        <f>_xlfn.IFNA($C$31+VLOOKUP(O$14,'DELIVERY e PRODOTTO FISSO'!$I:$L,4,FALSE),"")</f>
        <v>52.480000000000004</v>
      </c>
      <c r="P31" s="115">
        <f>_xlfn.IFNA($C$31+VLOOKUP(P$14,'DELIVERY e PRODOTTO FISSO'!$I:$L,4,FALSE),"")</f>
        <v>50.24</v>
      </c>
      <c r="Q31" s="127" t="str">
        <f>_xlfn.IFNA($C$31+VLOOKUP(Q$14,'DELIVERY e PRODOTTO FISSO'!$I:$L,4,FALSE),"")</f>
        <v/>
      </c>
      <c r="R31" s="127" t="str">
        <f>_xlfn.IFNA($C$31+VLOOKUP(R$14,'DELIVERY e PRODOTTO FISSO'!$I:$L,4,FALSE),"")</f>
        <v/>
      </c>
      <c r="S31" s="127" t="str">
        <f>_xlfn.IFNA($C$31+VLOOKUP(S$14,'DELIVERY e PRODOTTO FISSO'!$I:$L,4,FALSE),"")</f>
        <v/>
      </c>
      <c r="T31" s="127" t="str">
        <f>_xlfn.IFNA($C$31+VLOOKUP(T$14,'DELIVERY e PRODOTTO FISSO'!$I:$L,4,FALSE),"")</f>
        <v/>
      </c>
      <c r="U31" s="127" t="str">
        <f>_xlfn.IFNA($C$31+VLOOKUP(U$14,'DELIVERY e PRODOTTO FISSO'!$I:$L,4,FALSE),"")</f>
        <v/>
      </c>
      <c r="V31" s="127" t="str">
        <f>_xlfn.IFNA($C$31+VLOOKUP(V$14,'DELIVERY e PRODOTTO FISSO'!$I:$L,4,FALSE),"")</f>
        <v/>
      </c>
      <c r="W31" s="127" t="str">
        <f>_xlfn.IFNA($C$31+VLOOKUP(W$14,'DELIVERY e PRODOTTO FISSO'!$I:$L,4,FALSE),"")</f>
        <v/>
      </c>
      <c r="X31" s="127" t="str">
        <f>_xlfn.IFNA($C$31+VLOOKUP(X$14,'DELIVERY e PRODOTTO FISSO'!$I:$L,4,FALSE),"")</f>
        <v/>
      </c>
      <c r="Y31" s="127" t="str">
        <f>_xlfn.IFNA($C$31+VLOOKUP(Y$14,'DELIVERY e PRODOTTO FISSO'!$I:$L,4,FALSE),"")</f>
        <v/>
      </c>
      <c r="Z31" s="127" t="str">
        <f>_xlfn.IFNA($C$31+VLOOKUP(Z$14,'DELIVERY e PRODOTTO FISSO'!$I:$L,4,FALSE),"")</f>
        <v/>
      </c>
    </row>
    <row r="32" spans="1:26" s="27" customFormat="1" ht="25.25" customHeight="1" x14ac:dyDescent="0.35">
      <c r="A32" s="202" t="s">
        <v>122</v>
      </c>
      <c r="B32" s="94" t="s">
        <v>31</v>
      </c>
      <c r="C32" s="123">
        <v>8.32</v>
      </c>
      <c r="D32" s="81"/>
      <c r="E32" s="116">
        <f>+$C32+'DELIVERY e PRODOTTO FISSO'!$L$26</f>
        <v>65.42</v>
      </c>
      <c r="F32" s="116">
        <f>+$C32+'DELIVERY e PRODOTTO FISSO'!$L$27</f>
        <v>62.86</v>
      </c>
      <c r="G32" s="116">
        <f>+$C32+'DELIVERY e PRODOTTO FISSO'!$L$28</f>
        <v>59.02</v>
      </c>
      <c r="H32" s="116">
        <f>+$C32+'DELIVERY e PRODOTTO FISSO'!$L$29</f>
        <v>59.58</v>
      </c>
      <c r="I32" s="116">
        <f>+$C32+'DELIVERY e PRODOTTO FISSO'!$L$30</f>
        <v>51.73</v>
      </c>
      <c r="J32" s="120">
        <f>+$C32+'DELIVERY e PRODOTTO FISSO'!$L$31</f>
        <v>54.578030303030296</v>
      </c>
      <c r="K32" s="120">
        <f>+$C32+'DELIVERY e PRODOTTO FISSO'!$L$32</f>
        <v>55.55</v>
      </c>
      <c r="L32" s="120">
        <f>+$C32+'DELIVERY e PRODOTTO FISSO'!$L$33</f>
        <v>57.05</v>
      </c>
      <c r="M32" s="120">
        <f>_xlfn.IFNA($C$32+VLOOKUP(M$14,'DELIVERY e PRODOTTO FISSO'!$I:$L,4,FALSE),"")</f>
        <v>56.57</v>
      </c>
      <c r="N32" s="120">
        <f>_xlfn.IFNA($C$32+VLOOKUP(N$14,'DELIVERY e PRODOTTO FISSO'!$I:$L,4,FALSE),"")</f>
        <v>58.52</v>
      </c>
      <c r="O32" s="120">
        <f>_xlfn.IFNA($C$32+VLOOKUP(O$14,'DELIVERY e PRODOTTO FISSO'!$I:$L,4,FALSE),"")</f>
        <v>57.77</v>
      </c>
      <c r="P32" s="120">
        <f>_xlfn.IFNA($C$32+VLOOKUP(P$14,'DELIVERY e PRODOTTO FISSO'!$I:$L,4,FALSE),"")</f>
        <v>55.53</v>
      </c>
      <c r="Q32" s="127" t="str">
        <f>_xlfn.IFNA($C$32+VLOOKUP(Q$14,'DELIVERY e PRODOTTO FISSO'!$I:$L,4,FALSE),"")</f>
        <v/>
      </c>
      <c r="R32" s="127" t="str">
        <f>_xlfn.IFNA($C$32+VLOOKUP(R$14,'DELIVERY e PRODOTTO FISSO'!$I:$L,4,FALSE),"")</f>
        <v/>
      </c>
      <c r="S32" s="127" t="str">
        <f>_xlfn.IFNA($C$32+VLOOKUP(S$14,'DELIVERY e PRODOTTO FISSO'!$I:$L,4,FALSE),"")</f>
        <v/>
      </c>
      <c r="T32" s="127" t="str">
        <f>_xlfn.IFNA($C$32+VLOOKUP(T$14,'DELIVERY e PRODOTTO FISSO'!$I:$L,4,FALSE),"")</f>
        <v/>
      </c>
      <c r="U32" s="127" t="str">
        <f>_xlfn.IFNA($C$32+VLOOKUP(U$14,'DELIVERY e PRODOTTO FISSO'!$I:$L,4,FALSE),"")</f>
        <v/>
      </c>
      <c r="V32" s="127" t="str">
        <f>_xlfn.IFNA($C$32+VLOOKUP(V$14,'DELIVERY e PRODOTTO FISSO'!$I:$L,4,FALSE),"")</f>
        <v/>
      </c>
      <c r="W32" s="127" t="str">
        <f>_xlfn.IFNA($C$32+VLOOKUP(W$14,'DELIVERY e PRODOTTO FISSO'!$I:$L,4,FALSE),"")</f>
        <v/>
      </c>
      <c r="X32" s="127" t="str">
        <f>_xlfn.IFNA($C$32+VLOOKUP(X$14,'DELIVERY e PRODOTTO FISSO'!$I:$L,4,FALSE),"")</f>
        <v/>
      </c>
      <c r="Y32" s="127" t="str">
        <f>_xlfn.IFNA($C$32+VLOOKUP(Y$14,'DELIVERY e PRODOTTO FISSO'!$I:$L,4,FALSE),"")</f>
        <v/>
      </c>
      <c r="Z32" s="127" t="str">
        <f>_xlfn.IFNA($C$32+VLOOKUP(Z$14,'DELIVERY e PRODOTTO FISSO'!$I:$L,4,FALSE),"")</f>
        <v/>
      </c>
    </row>
    <row r="33" spans="1:26" s="27" customFormat="1" ht="25.25" customHeight="1" x14ac:dyDescent="0.35">
      <c r="A33" s="203"/>
      <c r="B33" s="92" t="s">
        <v>32</v>
      </c>
      <c r="C33" s="124">
        <v>7.39</v>
      </c>
      <c r="D33" s="81"/>
      <c r="E33" s="117">
        <f>+$C33+'DELIVERY e PRODOTTO FISSO'!$L$26</f>
        <v>64.489999999999995</v>
      </c>
      <c r="F33" s="117">
        <f>+$C33+'DELIVERY e PRODOTTO FISSO'!$L$27</f>
        <v>61.93</v>
      </c>
      <c r="G33" s="117">
        <f>+$C33+'DELIVERY e PRODOTTO FISSO'!$L$28</f>
        <v>58.09</v>
      </c>
      <c r="H33" s="117">
        <f>+$C33+'DELIVERY e PRODOTTO FISSO'!$L$29</f>
        <v>58.65</v>
      </c>
      <c r="I33" s="117">
        <f>+$C33+'DELIVERY e PRODOTTO FISSO'!$L$30</f>
        <v>50.8</v>
      </c>
      <c r="J33" s="117">
        <f>+$C33+'DELIVERY e PRODOTTO FISSO'!$L$31</f>
        <v>53.648030303030296</v>
      </c>
      <c r="K33" s="117">
        <f>+$C33+'DELIVERY e PRODOTTO FISSO'!$L$32</f>
        <v>54.62</v>
      </c>
      <c r="L33" s="117">
        <f>+$C33+'DELIVERY e PRODOTTO FISSO'!$L$33</f>
        <v>56.12</v>
      </c>
      <c r="M33" s="117">
        <f>_xlfn.IFNA($C$33+VLOOKUP(M$14,'DELIVERY e PRODOTTO FISSO'!$I:$L,4,FALSE),"")</f>
        <v>55.64</v>
      </c>
      <c r="N33" s="117">
        <f>_xlfn.IFNA($C$33+VLOOKUP(N$14,'DELIVERY e PRODOTTO FISSO'!$I:$L,4,FALSE),"")</f>
        <v>57.59</v>
      </c>
      <c r="O33" s="117">
        <f>_xlfn.IFNA($C$33+VLOOKUP(O$14,'DELIVERY e PRODOTTO FISSO'!$I:$L,4,FALSE),"")</f>
        <v>56.84</v>
      </c>
      <c r="P33" s="117">
        <f>_xlfn.IFNA($C$33+VLOOKUP(P$14,'DELIVERY e PRODOTTO FISSO'!$I:$L,4,FALSE),"")</f>
        <v>54.6</v>
      </c>
      <c r="Q33" s="127" t="str">
        <f>_xlfn.IFNA($C$33+VLOOKUP(Q$14,'DELIVERY e PRODOTTO FISSO'!$I:$L,4,FALSE),"")</f>
        <v/>
      </c>
      <c r="R33" s="127" t="str">
        <f>_xlfn.IFNA($C$33+VLOOKUP(R$14,'DELIVERY e PRODOTTO FISSO'!$I:$L,4,FALSE),"")</f>
        <v/>
      </c>
      <c r="S33" s="127" t="str">
        <f>_xlfn.IFNA($C$33+VLOOKUP(S$14,'DELIVERY e PRODOTTO FISSO'!$I:$L,4,FALSE),"")</f>
        <v/>
      </c>
      <c r="T33" s="127" t="str">
        <f>_xlfn.IFNA($C$33+VLOOKUP(T$14,'DELIVERY e PRODOTTO FISSO'!$I:$L,4,FALSE),"")</f>
        <v/>
      </c>
      <c r="U33" s="127" t="str">
        <f>_xlfn.IFNA($C$33+VLOOKUP(U$14,'DELIVERY e PRODOTTO FISSO'!$I:$L,4,FALSE),"")</f>
        <v/>
      </c>
      <c r="V33" s="127" t="str">
        <f>_xlfn.IFNA($C$33+VLOOKUP(V$14,'DELIVERY e PRODOTTO FISSO'!$I:$L,4,FALSE),"")</f>
        <v/>
      </c>
      <c r="W33" s="127" t="str">
        <f>_xlfn.IFNA($C$33+VLOOKUP(W$14,'DELIVERY e PRODOTTO FISSO'!$I:$L,4,FALSE),"")</f>
        <v/>
      </c>
      <c r="X33" s="127" t="str">
        <f>_xlfn.IFNA($C$33+VLOOKUP(X$14,'DELIVERY e PRODOTTO FISSO'!$I:$L,4,FALSE),"")</f>
        <v/>
      </c>
      <c r="Y33" s="127" t="str">
        <f>_xlfn.IFNA($C$33+VLOOKUP(Y$14,'DELIVERY e PRODOTTO FISSO'!$I:$L,4,FALSE),"")</f>
        <v/>
      </c>
      <c r="Z33" s="127" t="str">
        <f>_xlfn.IFNA($C$33+VLOOKUP(Z$14,'DELIVERY e PRODOTTO FISSO'!$I:$L,4,FALSE),"")</f>
        <v/>
      </c>
    </row>
    <row r="34" spans="1:26" s="27" customFormat="1" ht="25.25" customHeight="1" thickBot="1" x14ac:dyDescent="0.4">
      <c r="A34" s="203"/>
      <c r="B34" s="95" t="s">
        <v>33</v>
      </c>
      <c r="C34" s="125">
        <v>-4.37</v>
      </c>
      <c r="D34" s="81"/>
      <c r="E34" s="118">
        <f>+$C34+'DELIVERY e PRODOTTO FISSO'!$L$26</f>
        <v>52.730000000000004</v>
      </c>
      <c r="F34" s="118">
        <f>+$C34+'DELIVERY e PRODOTTO FISSO'!$L$27</f>
        <v>50.17</v>
      </c>
      <c r="G34" s="118">
        <f>+$C34+'DELIVERY e PRODOTTO FISSO'!$L$28</f>
        <v>46.330000000000005</v>
      </c>
      <c r="H34" s="118">
        <f>+$C34+'DELIVERY e PRODOTTO FISSO'!$L$29</f>
        <v>46.89</v>
      </c>
      <c r="I34" s="118">
        <f>+$C34+'DELIVERY e PRODOTTO FISSO'!$L$30</f>
        <v>39.04</v>
      </c>
      <c r="J34" s="121">
        <f>+$C34+'DELIVERY e PRODOTTO FISSO'!$L$31</f>
        <v>41.888030303030298</v>
      </c>
      <c r="K34" s="121">
        <f>+$C34+'DELIVERY e PRODOTTO FISSO'!$L$32</f>
        <v>42.86</v>
      </c>
      <c r="L34" s="121">
        <f>+$C34+'DELIVERY e PRODOTTO FISSO'!$L$33</f>
        <v>44.36</v>
      </c>
      <c r="M34" s="121">
        <f>_xlfn.IFNA($C$34+VLOOKUP(M$14,'DELIVERY e PRODOTTO FISSO'!$I:$L,4,FALSE),"")</f>
        <v>43.88</v>
      </c>
      <c r="N34" s="121">
        <f>_xlfn.IFNA($C$34+VLOOKUP(N$14,'DELIVERY e PRODOTTO FISSO'!$I:$L,4,FALSE),"")</f>
        <v>45.830000000000005</v>
      </c>
      <c r="O34" s="121">
        <f>_xlfn.IFNA($C$34+VLOOKUP(O$14,'DELIVERY e PRODOTTO FISSO'!$I:$L,4,FALSE),"")</f>
        <v>45.080000000000005</v>
      </c>
      <c r="P34" s="121">
        <f>_xlfn.IFNA($C$34+VLOOKUP(P$14,'DELIVERY e PRODOTTO FISSO'!$I:$L,4,FALSE),"")</f>
        <v>42.84</v>
      </c>
      <c r="Q34" s="127" t="str">
        <f>_xlfn.IFNA($C$34+VLOOKUP(Q$14,'DELIVERY e PRODOTTO FISSO'!$I:$L,4,FALSE),"")</f>
        <v/>
      </c>
      <c r="R34" s="127" t="str">
        <f>_xlfn.IFNA($C$34+VLOOKUP(R$14,'DELIVERY e PRODOTTO FISSO'!$I:$L,4,FALSE),"")</f>
        <v/>
      </c>
      <c r="S34" s="127" t="str">
        <f>_xlfn.IFNA($C$34+VLOOKUP(S$14,'DELIVERY e PRODOTTO FISSO'!$I:$L,4,FALSE),"")</f>
        <v/>
      </c>
      <c r="T34" s="127" t="str">
        <f>_xlfn.IFNA($C$34+VLOOKUP(T$14,'DELIVERY e PRODOTTO FISSO'!$I:$L,4,FALSE),"")</f>
        <v/>
      </c>
      <c r="U34" s="127" t="str">
        <f>_xlfn.IFNA($C$34+VLOOKUP(U$14,'DELIVERY e PRODOTTO FISSO'!$I:$L,4,FALSE),"")</f>
        <v/>
      </c>
      <c r="V34" s="127" t="str">
        <f>_xlfn.IFNA($C$34+VLOOKUP(V$14,'DELIVERY e PRODOTTO FISSO'!$I:$L,4,FALSE),"")</f>
        <v/>
      </c>
      <c r="W34" s="127" t="str">
        <f>_xlfn.IFNA($C$34+VLOOKUP(W$14,'DELIVERY e PRODOTTO FISSO'!$I:$L,4,FALSE),"")</f>
        <v/>
      </c>
      <c r="X34" s="127" t="str">
        <f>_xlfn.IFNA($C$34+VLOOKUP(X$14,'DELIVERY e PRODOTTO FISSO'!$I:$L,4,FALSE),"")</f>
        <v/>
      </c>
      <c r="Y34" s="127" t="str">
        <f>_xlfn.IFNA($C$34+VLOOKUP(Y$14,'DELIVERY e PRODOTTO FISSO'!$I:$L,4,FALSE),"")</f>
        <v/>
      </c>
      <c r="Z34" s="127" t="str">
        <f>_xlfn.IFNA($C$34+VLOOKUP(Z$14,'DELIVERY e PRODOTTO FISSO'!$I:$L,4,FALSE),"")</f>
        <v/>
      </c>
    </row>
    <row r="35" spans="1:26" s="27" customFormat="1" x14ac:dyDescent="0.35">
      <c r="A35" s="90" t="s">
        <v>170</v>
      </c>
      <c r="B35" s="89"/>
      <c r="C35" s="89"/>
      <c r="D35" s="89"/>
      <c r="E35" s="89"/>
      <c r="F35" s="89"/>
      <c r="G35" s="89"/>
      <c r="H35" s="89"/>
      <c r="I35" s="89"/>
      <c r="J35" s="89"/>
      <c r="K35" s="89"/>
      <c r="L35" s="89"/>
      <c r="M35" s="89"/>
      <c r="N35" s="89"/>
      <c r="O35" s="89"/>
      <c r="P35" s="89"/>
    </row>
    <row r="36" spans="1:26" ht="15.5" customHeight="1" x14ac:dyDescent="0.35"/>
    <row r="37" spans="1:26" ht="15.5" customHeight="1" x14ac:dyDescent="0.35"/>
    <row r="38" spans="1:26" ht="15.5" customHeight="1" x14ac:dyDescent="0.35"/>
    <row r="39" spans="1:26" ht="15.5" customHeight="1" x14ac:dyDescent="0.35"/>
    <row r="40" spans="1:26" ht="15.5" customHeight="1" x14ac:dyDescent="0.35"/>
    <row r="41" spans="1:26" ht="15.5" customHeight="1" x14ac:dyDescent="0.35"/>
    <row r="42" spans="1:26" ht="15.5" customHeight="1" x14ac:dyDescent="0.35"/>
    <row r="43" spans="1:26" ht="15.5" customHeight="1" x14ac:dyDescent="0.35"/>
  </sheetData>
  <mergeCells count="15">
    <mergeCell ref="A28:C29"/>
    <mergeCell ref="A32:A34"/>
    <mergeCell ref="A14:C14"/>
    <mergeCell ref="A15:C15"/>
    <mergeCell ref="A16:C17"/>
    <mergeCell ref="A20:A22"/>
    <mergeCell ref="A26:C26"/>
    <mergeCell ref="A27:C27"/>
    <mergeCell ref="A12:B12"/>
    <mergeCell ref="C12:D12"/>
    <mergeCell ref="Q1:R1"/>
    <mergeCell ref="A7:R7"/>
    <mergeCell ref="A9:R9"/>
    <mergeCell ref="A11:B11"/>
    <mergeCell ref="C11:D11"/>
  </mergeCells>
  <hyperlinks>
    <hyperlink ref="Q1:R1" location="SOMMARIO!A1" display="torna al SOMMARIO"/>
  </hyperlink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3"/>
  <sheetViews>
    <sheetView showGridLines="0" topLeftCell="A18" zoomScale="85" zoomScaleNormal="85" workbookViewId="0">
      <selection activeCell="Q32" sqref="Q32"/>
    </sheetView>
  </sheetViews>
  <sheetFormatPr defaultColWidth="8.90625" defaultRowHeight="14.5" x14ac:dyDescent="0.35"/>
  <cols>
    <col min="1" max="1" width="3.08984375" style="16" customWidth="1"/>
    <col min="2" max="2" width="20.90625" style="16" customWidth="1"/>
    <col min="3" max="3" width="15.36328125" style="16" customWidth="1"/>
    <col min="4" max="4" width="2.36328125" style="16" customWidth="1"/>
    <col min="5" max="5" width="11.1796875" style="16" customWidth="1"/>
    <col min="6" max="9" width="10.453125" style="16" customWidth="1"/>
    <col min="10" max="10" width="11.08984375" style="16" bestFit="1" customWidth="1"/>
    <col min="11" max="18" width="10.453125" style="16" customWidth="1"/>
    <col min="19" max="23" width="12.453125" style="16" customWidth="1"/>
    <col min="24" max="25" width="10.54296875" style="16" customWidth="1"/>
    <col min="26" max="26" width="2.36328125" style="16" customWidth="1"/>
    <col min="27" max="28" width="10.54296875" style="16" customWidth="1"/>
    <col min="29" max="29" width="2.36328125" style="16" customWidth="1"/>
    <col min="30" max="31" width="10.54296875" style="16" customWidth="1"/>
    <col min="32" max="32" width="2.36328125" style="16" customWidth="1"/>
    <col min="33" max="16384" width="8.90625" style="16"/>
  </cols>
  <sheetData>
    <row r="1" spans="1:24" ht="17" customHeight="1" thickBot="1" x14ac:dyDescent="0.4">
      <c r="A1" s="96"/>
      <c r="B1" s="97"/>
      <c r="C1" s="98"/>
      <c r="D1" s="102"/>
      <c r="E1" s="103"/>
      <c r="F1" s="27"/>
      <c r="Q1" s="158" t="s">
        <v>22</v>
      </c>
      <c r="R1" s="159"/>
    </row>
    <row r="2" spans="1:24" ht="17" customHeight="1" thickBot="1" x14ac:dyDescent="0.4">
      <c r="A2" s="99"/>
      <c r="B2" s="100"/>
      <c r="C2" s="101"/>
      <c r="D2" s="104"/>
      <c r="E2" s="103"/>
      <c r="F2" s="27"/>
    </row>
    <row r="3" spans="1:24" ht="4.25" customHeight="1" thickBot="1" x14ac:dyDescent="0.4">
      <c r="A3" s="83"/>
      <c r="B3" s="84"/>
      <c r="C3" s="84"/>
      <c r="D3" s="105"/>
      <c r="E3" s="103"/>
      <c r="F3" s="27"/>
    </row>
    <row r="4" spans="1:24" ht="21" x14ac:dyDescent="0.35">
      <c r="A4" s="62" t="s">
        <v>176</v>
      </c>
      <c r="B4" s="62"/>
      <c r="D4" s="27"/>
      <c r="E4" s="27"/>
      <c r="F4" s="27"/>
    </row>
    <row r="5" spans="1:24" x14ac:dyDescent="0.35">
      <c r="A5" s="17" t="s">
        <v>7</v>
      </c>
      <c r="B5" s="17"/>
    </row>
    <row r="6" spans="1:24" ht="6" customHeight="1" x14ac:dyDescent="0.35"/>
    <row r="7" spans="1:24" ht="23" customHeight="1" x14ac:dyDescent="0.35">
      <c r="A7" s="196" t="s">
        <v>177</v>
      </c>
      <c r="B7" s="196"/>
      <c r="C7" s="196"/>
      <c r="D7" s="196"/>
      <c r="E7" s="196"/>
      <c r="F7" s="196"/>
      <c r="G7" s="196"/>
      <c r="H7" s="196"/>
      <c r="I7" s="196"/>
      <c r="J7" s="196"/>
      <c r="K7" s="196"/>
      <c r="L7" s="196"/>
      <c r="M7" s="196"/>
      <c r="N7" s="196"/>
      <c r="O7" s="196"/>
      <c r="P7" s="196"/>
      <c r="Q7" s="196"/>
      <c r="R7" s="197"/>
      <c r="S7" s="18"/>
    </row>
    <row r="8" spans="1:24" ht="8.4" customHeight="1" x14ac:dyDescent="0.35"/>
    <row r="9" spans="1:24" ht="23" customHeight="1" x14ac:dyDescent="0.35">
      <c r="A9" s="196" t="str">
        <f>+SOMMARIO!A16</f>
        <v xml:space="preserve">Lotto 7: Sardegna, Liguria </v>
      </c>
      <c r="B9" s="196"/>
      <c r="C9" s="196"/>
      <c r="D9" s="196"/>
      <c r="E9" s="196"/>
      <c r="F9" s="196"/>
      <c r="G9" s="196"/>
      <c r="H9" s="196"/>
      <c r="I9" s="196"/>
      <c r="J9" s="196"/>
      <c r="K9" s="196"/>
      <c r="L9" s="196"/>
      <c r="M9" s="196"/>
      <c r="N9" s="196"/>
      <c r="O9" s="196"/>
      <c r="P9" s="196"/>
      <c r="Q9" s="196"/>
      <c r="R9" s="197"/>
      <c r="S9" s="18"/>
    </row>
    <row r="10" spans="1:24" s="27" customFormat="1" ht="9.65" customHeight="1" x14ac:dyDescent="0.35">
      <c r="B10" s="81"/>
      <c r="C10" s="81"/>
      <c r="D10" s="81"/>
      <c r="E10" s="81"/>
      <c r="F10" s="81"/>
      <c r="G10" s="81"/>
      <c r="H10" s="81"/>
      <c r="I10" s="81"/>
      <c r="J10" s="81"/>
      <c r="K10" s="81"/>
      <c r="L10" s="81"/>
      <c r="M10" s="81"/>
      <c r="N10" s="81"/>
      <c r="O10" s="81"/>
      <c r="P10" s="81"/>
      <c r="Q10" s="81"/>
      <c r="R10" s="81"/>
      <c r="S10" s="82"/>
    </row>
    <row r="11" spans="1:24" s="27" customFormat="1" ht="15.5" x14ac:dyDescent="0.35">
      <c r="A11" s="193" t="s">
        <v>116</v>
      </c>
      <c r="B11" s="193"/>
      <c r="C11" s="194" t="s">
        <v>168</v>
      </c>
      <c r="D11" s="195"/>
      <c r="E11" s="93"/>
      <c r="H11" s="81"/>
      <c r="I11" s="81"/>
      <c r="J11" s="81"/>
      <c r="K11" s="81"/>
      <c r="L11" s="81"/>
      <c r="M11" s="81"/>
      <c r="N11" s="81"/>
      <c r="O11" s="81"/>
      <c r="P11" s="81"/>
      <c r="Q11" s="81"/>
      <c r="R11" s="82"/>
    </row>
    <row r="12" spans="1:24" s="27" customFormat="1" ht="15.5" x14ac:dyDescent="0.35">
      <c r="A12" s="193" t="s">
        <v>3</v>
      </c>
      <c r="B12" s="193"/>
      <c r="C12" s="194" t="s">
        <v>139</v>
      </c>
      <c r="D12" s="195"/>
      <c r="E12" s="93"/>
      <c r="F12" s="81"/>
      <c r="G12" s="81"/>
      <c r="H12" s="81"/>
      <c r="I12" s="81"/>
      <c r="J12" s="81"/>
      <c r="K12" s="81"/>
      <c r="L12" s="81"/>
      <c r="M12" s="81"/>
      <c r="N12" s="81"/>
      <c r="O12" s="81"/>
      <c r="P12" s="81"/>
      <c r="Q12" s="81"/>
      <c r="R12" s="82"/>
    </row>
    <row r="13" spans="1:24" s="27" customFormat="1" ht="16" thickBot="1" x14ac:dyDescent="0.4">
      <c r="C13" s="81"/>
      <c r="D13" s="93"/>
      <c r="E13" s="93"/>
      <c r="F13" s="81"/>
      <c r="G13" s="81"/>
      <c r="H13" s="81"/>
      <c r="I13" s="81"/>
      <c r="J13" s="81"/>
      <c r="K13" s="81"/>
      <c r="L13" s="81"/>
      <c r="M13" s="81"/>
      <c r="N13" s="81"/>
      <c r="O13" s="81"/>
      <c r="P13" s="81"/>
      <c r="Q13" s="81"/>
      <c r="R13" s="82"/>
    </row>
    <row r="14" spans="1:24" s="27" customFormat="1" ht="19" thickBot="1" x14ac:dyDescent="0.4">
      <c r="A14" s="204" t="s">
        <v>125</v>
      </c>
      <c r="B14" s="205"/>
      <c r="C14" s="206"/>
      <c r="D14" s="81"/>
      <c r="E14" s="81"/>
      <c r="F14" s="81"/>
      <c r="G14" s="82"/>
      <c r="M14" s="128">
        <v>44044</v>
      </c>
      <c r="N14" s="128">
        <v>44075</v>
      </c>
      <c r="O14" s="128">
        <v>44105</v>
      </c>
      <c r="P14" s="128">
        <v>44136</v>
      </c>
      <c r="Q14" s="128">
        <v>44166</v>
      </c>
      <c r="R14" s="128">
        <v>44197</v>
      </c>
      <c r="S14" s="128">
        <v>44228</v>
      </c>
      <c r="T14" s="128">
        <v>44256</v>
      </c>
      <c r="U14" s="128">
        <v>44287</v>
      </c>
      <c r="V14" s="128">
        <v>44317</v>
      </c>
      <c r="W14" s="128">
        <v>44348</v>
      </c>
      <c r="X14" s="128">
        <v>44378</v>
      </c>
    </row>
    <row r="15" spans="1:24" s="27" customFormat="1" ht="15.5" x14ac:dyDescent="0.35">
      <c r="A15" s="207" t="s">
        <v>117</v>
      </c>
      <c r="B15" s="208"/>
      <c r="C15" s="208"/>
      <c r="D15" s="81"/>
      <c r="E15" s="112">
        <v>43829</v>
      </c>
      <c r="F15" s="112">
        <v>43861</v>
      </c>
      <c r="G15" s="112">
        <v>43890</v>
      </c>
      <c r="H15" s="112">
        <v>43921</v>
      </c>
      <c r="I15" s="112">
        <v>43951</v>
      </c>
      <c r="J15" s="112">
        <v>43982</v>
      </c>
      <c r="K15" s="112">
        <v>44012</v>
      </c>
      <c r="L15" s="112">
        <v>44043</v>
      </c>
      <c r="M15" s="112">
        <v>44074</v>
      </c>
      <c r="N15" s="112">
        <v>44104</v>
      </c>
      <c r="O15" s="112">
        <v>44135</v>
      </c>
      <c r="P15" s="112">
        <v>44165</v>
      </c>
    </row>
    <row r="16" spans="1:24" s="27" customFormat="1" ht="15.5" x14ac:dyDescent="0.35">
      <c r="A16" s="198" t="s">
        <v>118</v>
      </c>
      <c r="B16" s="199"/>
      <c r="C16" s="199"/>
      <c r="D16" s="81"/>
      <c r="E16" s="113" t="s">
        <v>175</v>
      </c>
      <c r="F16" s="113" t="s">
        <v>191</v>
      </c>
      <c r="G16" s="113" t="s">
        <v>192</v>
      </c>
      <c r="H16" s="113" t="s">
        <v>193</v>
      </c>
      <c r="I16" s="113" t="s">
        <v>202</v>
      </c>
      <c r="J16" s="113" t="s">
        <v>205</v>
      </c>
      <c r="K16" s="113" t="s">
        <v>208</v>
      </c>
      <c r="L16" s="113" t="s">
        <v>210</v>
      </c>
      <c r="M16" s="113" t="s">
        <v>212</v>
      </c>
      <c r="N16" s="113" t="s">
        <v>214</v>
      </c>
      <c r="O16" s="113" t="s">
        <v>216</v>
      </c>
      <c r="P16" s="113" t="s">
        <v>218</v>
      </c>
    </row>
    <row r="17" spans="1:26" s="27" customFormat="1" ht="15.5" x14ac:dyDescent="0.35">
      <c r="A17" s="200"/>
      <c r="B17" s="201"/>
      <c r="C17" s="201"/>
      <c r="D17" s="81"/>
      <c r="E17" s="113" t="s">
        <v>198</v>
      </c>
      <c r="F17" s="113" t="s">
        <v>199</v>
      </c>
      <c r="G17" s="113" t="s">
        <v>200</v>
      </c>
      <c r="H17" s="113" t="s">
        <v>201</v>
      </c>
      <c r="I17" s="113" t="s">
        <v>203</v>
      </c>
      <c r="J17" s="113" t="s">
        <v>206</v>
      </c>
      <c r="K17" s="113" t="s">
        <v>194</v>
      </c>
      <c r="L17" s="113" t="s">
        <v>195</v>
      </c>
      <c r="M17" s="113" t="s">
        <v>196</v>
      </c>
      <c r="N17" s="113" t="s">
        <v>197</v>
      </c>
      <c r="O17" s="113" t="s">
        <v>204</v>
      </c>
      <c r="P17" s="113" t="s">
        <v>207</v>
      </c>
    </row>
    <row r="18" spans="1:26" s="27" customFormat="1" ht="15.5" x14ac:dyDescent="0.3">
      <c r="A18" s="86"/>
      <c r="B18" s="87" t="s">
        <v>119</v>
      </c>
      <c r="C18" s="88" t="s">
        <v>182</v>
      </c>
      <c r="D18" s="81"/>
      <c r="E18" s="114" t="s">
        <v>123</v>
      </c>
      <c r="F18" s="114" t="s">
        <v>123</v>
      </c>
      <c r="G18" s="114" t="s">
        <v>123</v>
      </c>
      <c r="H18" s="114" t="s">
        <v>123</v>
      </c>
      <c r="I18" s="114" t="s">
        <v>123</v>
      </c>
      <c r="J18" s="114" t="s">
        <v>123</v>
      </c>
      <c r="K18" s="114" t="s">
        <v>123</v>
      </c>
      <c r="L18" s="114" t="s">
        <v>123</v>
      </c>
      <c r="M18" s="114" t="s">
        <v>123</v>
      </c>
      <c r="N18" s="114" t="s">
        <v>123</v>
      </c>
      <c r="O18" s="114" t="s">
        <v>123</v>
      </c>
      <c r="P18" s="114" t="s">
        <v>123</v>
      </c>
    </row>
    <row r="19" spans="1:26" s="27" customFormat="1" ht="34.25" customHeight="1" x14ac:dyDescent="0.35">
      <c r="A19" s="91" t="s">
        <v>120</v>
      </c>
      <c r="B19" s="85" t="s">
        <v>121</v>
      </c>
      <c r="C19" s="122">
        <v>1.82</v>
      </c>
      <c r="D19" s="81"/>
      <c r="E19" s="115">
        <f>+$C19+'DELIVERY e PRODOTTO FISSO'!$K$26</f>
        <v>59.8</v>
      </c>
      <c r="F19" s="115">
        <f>+$C19+'DELIVERY e PRODOTTO FISSO'!$K$27</f>
        <v>57.28</v>
      </c>
      <c r="G19" s="115">
        <f>+$C19+'DELIVERY e PRODOTTO FISSO'!$K$28</f>
        <v>52.73</v>
      </c>
      <c r="H19" s="115">
        <f>+$C19+'DELIVERY e PRODOTTO FISSO'!$K$29</f>
        <v>52.13</v>
      </c>
      <c r="I19" s="115">
        <f>+$C19+'DELIVERY e PRODOTTO FISSO'!$K$30</f>
        <v>44.26</v>
      </c>
      <c r="J19" s="115">
        <f>+$C19+'DELIVERY e PRODOTTO FISSO'!$K$31</f>
        <v>47.453863636363636</v>
      </c>
      <c r="K19" s="115">
        <f>+$C19+'DELIVERY e PRODOTTO FISSO'!$K$32</f>
        <v>47.4</v>
      </c>
      <c r="L19" s="115">
        <f>+$C19+'DELIVERY e PRODOTTO FISSO'!$K$33</f>
        <v>48.64</v>
      </c>
      <c r="M19" s="115">
        <f>_xlfn.IFNA($C$19+VLOOKUP(M$14,'DELIVERY e PRODOTTO FISSO'!$I:$L,3,FALSE),"")</f>
        <v>47.96</v>
      </c>
      <c r="N19" s="115">
        <f>_xlfn.IFNA($C$19+VLOOKUP(N$14,'DELIVERY e PRODOTTO FISSO'!$I:$L,3,FALSE),"")</f>
        <v>51.08</v>
      </c>
      <c r="O19" s="115">
        <f>_xlfn.IFNA($C$19+VLOOKUP(O$14,'DELIVERY e PRODOTTO FISSO'!$I:$L,3,FALSE),"")</f>
        <v>51.35</v>
      </c>
      <c r="P19" s="115">
        <f>_xlfn.IFNA($C$19+VLOOKUP(P$14,'DELIVERY e PRODOTTO FISSO'!$I:$L,3,FALSE),"")</f>
        <v>49.11</v>
      </c>
      <c r="Q19" s="127" t="str">
        <f>_xlfn.IFNA($C$19+VLOOKUP(Q$14,'DELIVERY e PRODOTTO FISSO'!$I:$L,3,FALSE),"")</f>
        <v/>
      </c>
      <c r="R19" s="127" t="str">
        <f>_xlfn.IFNA($C$19+VLOOKUP(R$14,'DELIVERY e PRODOTTO FISSO'!$I:$L,3,FALSE),"")</f>
        <v/>
      </c>
      <c r="S19" s="127" t="str">
        <f>_xlfn.IFNA($C$19+VLOOKUP(S$14,'DELIVERY e PRODOTTO FISSO'!$I:$L,3,FALSE),"")</f>
        <v/>
      </c>
      <c r="T19" s="127" t="str">
        <f>_xlfn.IFNA($C$19+VLOOKUP(T$14,'DELIVERY e PRODOTTO FISSO'!$I:$L,3,FALSE),"")</f>
        <v/>
      </c>
      <c r="U19" s="127" t="str">
        <f>_xlfn.IFNA($C$19+VLOOKUP(U$14,'DELIVERY e PRODOTTO FISSO'!$I:$L,3,FALSE),"")</f>
        <v/>
      </c>
      <c r="V19" s="127" t="str">
        <f>_xlfn.IFNA($C$19+VLOOKUP(V$14,'DELIVERY e PRODOTTO FISSO'!$I:$L,3,FALSE),"")</f>
        <v/>
      </c>
      <c r="W19" s="127" t="str">
        <f>_xlfn.IFNA($C$19+VLOOKUP(W$14,'DELIVERY e PRODOTTO FISSO'!$I:$L,3,FALSE),"")</f>
        <v/>
      </c>
      <c r="X19" s="127" t="str">
        <f>_xlfn.IFNA($C$19+VLOOKUP(X$14,'DELIVERY e PRODOTTO FISSO'!$I:$L,3,FALSE),"")</f>
        <v/>
      </c>
      <c r="Y19" s="127" t="str">
        <f>_xlfn.IFNA($C$19+VLOOKUP(Y$14,'DELIVERY e PRODOTTO FISSO'!$I:$L,3,FALSE),"")</f>
        <v/>
      </c>
      <c r="Z19" s="127" t="str">
        <f>_xlfn.IFNA($C$19+VLOOKUP(Z$14,'DELIVERY e PRODOTTO FISSO'!$I:$L,3,FALSE),"")</f>
        <v/>
      </c>
    </row>
    <row r="20" spans="1:26" s="27" customFormat="1" ht="25.25" customHeight="1" x14ac:dyDescent="0.35">
      <c r="A20" s="202" t="s">
        <v>122</v>
      </c>
      <c r="B20" s="94" t="s">
        <v>31</v>
      </c>
      <c r="C20" s="123">
        <v>0.1</v>
      </c>
      <c r="D20" s="81"/>
      <c r="E20" s="116">
        <f>+$C20+'DELIVERY e PRODOTTO FISSO'!$K$26</f>
        <v>58.08</v>
      </c>
      <c r="F20" s="116">
        <f>+$C20+'DELIVERY e PRODOTTO FISSO'!$K$27</f>
        <v>55.56</v>
      </c>
      <c r="G20" s="116">
        <f>+$C20+'DELIVERY e PRODOTTO FISSO'!$K$28</f>
        <v>51.01</v>
      </c>
      <c r="H20" s="116">
        <f>+$C20+'DELIVERY e PRODOTTO FISSO'!$K$29</f>
        <v>50.410000000000004</v>
      </c>
      <c r="I20" s="116">
        <f>+$C20+'DELIVERY e PRODOTTO FISSO'!$K$30</f>
        <v>42.54</v>
      </c>
      <c r="J20" s="120">
        <f>+$C20+'DELIVERY e PRODOTTO FISSO'!$K$31</f>
        <v>45.733863636363637</v>
      </c>
      <c r="K20" s="120">
        <f>+$C20+'DELIVERY e PRODOTTO FISSO'!$K$32</f>
        <v>45.68</v>
      </c>
      <c r="L20" s="120">
        <f>+$C20+'DELIVERY e PRODOTTO FISSO'!$K$33</f>
        <v>46.92</v>
      </c>
      <c r="M20" s="120">
        <f>_xlfn.IFNA($C$20+VLOOKUP(M$14,'DELIVERY e PRODOTTO FISSO'!$I:$L,3,FALSE),"")</f>
        <v>46.24</v>
      </c>
      <c r="N20" s="120">
        <f>_xlfn.IFNA($C$20+VLOOKUP(N$14,'DELIVERY e PRODOTTO FISSO'!$I:$L,3,FALSE),"")</f>
        <v>49.36</v>
      </c>
      <c r="O20" s="120">
        <f>_xlfn.IFNA($C$20+VLOOKUP(O$14,'DELIVERY e PRODOTTO FISSO'!$I:$L,3,FALSE),"")</f>
        <v>49.63</v>
      </c>
      <c r="P20" s="120">
        <f>_xlfn.IFNA($C$20+VLOOKUP(P$14,'DELIVERY e PRODOTTO FISSO'!$I:$L,3,FALSE),"")</f>
        <v>47.39</v>
      </c>
      <c r="Q20" s="127" t="str">
        <f>_xlfn.IFNA($C$20+VLOOKUP(Q$14,'DELIVERY e PRODOTTO FISSO'!$I:$L,3,FALSE),"")</f>
        <v/>
      </c>
      <c r="R20" s="127" t="str">
        <f>_xlfn.IFNA($C$20+VLOOKUP(R$14,'DELIVERY e PRODOTTO FISSO'!$I:$L,3,FALSE),"")</f>
        <v/>
      </c>
      <c r="S20" s="127" t="str">
        <f>_xlfn.IFNA($C$20+VLOOKUP(S$14,'DELIVERY e PRODOTTO FISSO'!$I:$L,3,FALSE),"")</f>
        <v/>
      </c>
      <c r="T20" s="127" t="str">
        <f>_xlfn.IFNA($C$20+VLOOKUP(T$14,'DELIVERY e PRODOTTO FISSO'!$I:$L,3,FALSE),"")</f>
        <v/>
      </c>
      <c r="U20" s="127" t="str">
        <f>_xlfn.IFNA($C$20+VLOOKUP(U$14,'DELIVERY e PRODOTTO FISSO'!$I:$L,3,FALSE),"")</f>
        <v/>
      </c>
      <c r="V20" s="127" t="str">
        <f>_xlfn.IFNA($C$20+VLOOKUP(V$14,'DELIVERY e PRODOTTO FISSO'!$I:$L,3,FALSE),"")</f>
        <v/>
      </c>
      <c r="W20" s="127" t="str">
        <f>_xlfn.IFNA($C$20+VLOOKUP(W$14,'DELIVERY e PRODOTTO FISSO'!$I:$L,3,FALSE),"")</f>
        <v/>
      </c>
      <c r="X20" s="127" t="str">
        <f>_xlfn.IFNA($C$20+VLOOKUP(X$14,'DELIVERY e PRODOTTO FISSO'!$I:$L,3,FALSE),"")</f>
        <v/>
      </c>
      <c r="Y20" s="127" t="str">
        <f>_xlfn.IFNA($C$20+VLOOKUP(Y$14,'DELIVERY e PRODOTTO FISSO'!$I:$L,3,FALSE),"")</f>
        <v/>
      </c>
      <c r="Z20" s="127" t="str">
        <f>_xlfn.IFNA($C$20+VLOOKUP(Z$14,'DELIVERY e PRODOTTO FISSO'!$I:$L,3,FALSE),"")</f>
        <v/>
      </c>
    </row>
    <row r="21" spans="1:26" s="27" customFormat="1" ht="25.25" customHeight="1" x14ac:dyDescent="0.35">
      <c r="A21" s="203"/>
      <c r="B21" s="92" t="s">
        <v>32</v>
      </c>
      <c r="C21" s="124">
        <v>0.1</v>
      </c>
      <c r="D21" s="81"/>
      <c r="E21" s="119">
        <f>+$C21+'DELIVERY e PRODOTTO FISSO'!$K$26</f>
        <v>58.08</v>
      </c>
      <c r="F21" s="119">
        <f>+$C21+'DELIVERY e PRODOTTO FISSO'!$K$27</f>
        <v>55.56</v>
      </c>
      <c r="G21" s="117">
        <f>+$C21+'DELIVERY e PRODOTTO FISSO'!$K$28</f>
        <v>51.01</v>
      </c>
      <c r="H21" s="117">
        <f>+$C21+'DELIVERY e PRODOTTO FISSO'!$K$29</f>
        <v>50.410000000000004</v>
      </c>
      <c r="I21" s="117">
        <f>+$C21+'DELIVERY e PRODOTTO FISSO'!$K$30</f>
        <v>42.54</v>
      </c>
      <c r="J21" s="117">
        <f>+$C21+'DELIVERY e PRODOTTO FISSO'!$K$31</f>
        <v>45.733863636363637</v>
      </c>
      <c r="K21" s="117">
        <f>+$C21+'DELIVERY e PRODOTTO FISSO'!$K$32</f>
        <v>45.68</v>
      </c>
      <c r="L21" s="117">
        <f>+$C21+'DELIVERY e PRODOTTO FISSO'!$K$33</f>
        <v>46.92</v>
      </c>
      <c r="M21" s="117">
        <f>_xlfn.IFNA($C$21+VLOOKUP(M$14,'DELIVERY e PRODOTTO FISSO'!$I:$L,3,FALSE),"")</f>
        <v>46.24</v>
      </c>
      <c r="N21" s="117">
        <f>_xlfn.IFNA($C$21+VLOOKUP(N$14,'DELIVERY e PRODOTTO FISSO'!$I:$L,3,FALSE),"")</f>
        <v>49.36</v>
      </c>
      <c r="O21" s="117">
        <f>_xlfn.IFNA($C$21+VLOOKUP(O$14,'DELIVERY e PRODOTTO FISSO'!$I:$L,3,FALSE),"")</f>
        <v>49.63</v>
      </c>
      <c r="P21" s="117">
        <f>_xlfn.IFNA($C$21+VLOOKUP(P$14,'DELIVERY e PRODOTTO FISSO'!$I:$L,3,FALSE),"")</f>
        <v>47.39</v>
      </c>
      <c r="Q21" s="127" t="str">
        <f>_xlfn.IFNA($C$21+VLOOKUP(Q$14,'DELIVERY e PRODOTTO FISSO'!$I:$L,3,FALSE),"")</f>
        <v/>
      </c>
      <c r="R21" s="127" t="str">
        <f>_xlfn.IFNA($C$21+VLOOKUP(R$14,'DELIVERY e PRODOTTO FISSO'!$I:$L,3,FALSE),"")</f>
        <v/>
      </c>
      <c r="S21" s="127" t="str">
        <f>_xlfn.IFNA($C$21+VLOOKUP(S$14,'DELIVERY e PRODOTTO FISSO'!$I:$L,3,FALSE),"")</f>
        <v/>
      </c>
      <c r="T21" s="127" t="str">
        <f>_xlfn.IFNA($C$21+VLOOKUP(T$14,'DELIVERY e PRODOTTO FISSO'!$I:$L,3,FALSE),"")</f>
        <v/>
      </c>
      <c r="U21" s="127" t="str">
        <f>_xlfn.IFNA($C$21+VLOOKUP(U$14,'DELIVERY e PRODOTTO FISSO'!$I:$L,3,FALSE),"")</f>
        <v/>
      </c>
      <c r="V21" s="127" t="str">
        <f>_xlfn.IFNA($C$21+VLOOKUP(V$14,'DELIVERY e PRODOTTO FISSO'!$I:$L,3,FALSE),"")</f>
        <v/>
      </c>
      <c r="W21" s="127" t="str">
        <f>_xlfn.IFNA($C$21+VLOOKUP(W$14,'DELIVERY e PRODOTTO FISSO'!$I:$L,3,FALSE),"")</f>
        <v/>
      </c>
      <c r="X21" s="127" t="str">
        <f>_xlfn.IFNA($C$21+VLOOKUP(X$14,'DELIVERY e PRODOTTO FISSO'!$I:$L,3,FALSE),"")</f>
        <v/>
      </c>
      <c r="Y21" s="127" t="str">
        <f>_xlfn.IFNA($C$21+VLOOKUP(Y$14,'DELIVERY e PRODOTTO FISSO'!$I:$L,3,FALSE),"")</f>
        <v/>
      </c>
      <c r="Z21" s="127" t="str">
        <f>_xlfn.IFNA($C$21+VLOOKUP(Z$14,'DELIVERY e PRODOTTO FISSO'!$I:$L,3,FALSE),"")</f>
        <v/>
      </c>
    </row>
    <row r="22" spans="1:26" s="27" customFormat="1" ht="25.25" customHeight="1" thickBot="1" x14ac:dyDescent="0.4">
      <c r="A22" s="203"/>
      <c r="B22" s="95" t="s">
        <v>33</v>
      </c>
      <c r="C22" s="125">
        <v>4.4000000000000004</v>
      </c>
      <c r="D22" s="81"/>
      <c r="E22" s="118">
        <f>+$C22+'DELIVERY e PRODOTTO FISSO'!$K$26</f>
        <v>62.379999999999995</v>
      </c>
      <c r="F22" s="118">
        <f>+$C22+'DELIVERY e PRODOTTO FISSO'!$K$27</f>
        <v>59.86</v>
      </c>
      <c r="G22" s="118">
        <f>+$C22+'DELIVERY e PRODOTTO FISSO'!$K$28</f>
        <v>55.309999999999995</v>
      </c>
      <c r="H22" s="118">
        <f>+$C22+'DELIVERY e PRODOTTO FISSO'!$K$29</f>
        <v>54.71</v>
      </c>
      <c r="I22" s="118">
        <f>+$C22+'DELIVERY e PRODOTTO FISSO'!$K$30</f>
        <v>46.839999999999996</v>
      </c>
      <c r="J22" s="121">
        <f>+$C22+'DELIVERY e PRODOTTO FISSO'!$K$31</f>
        <v>50.033863636363634</v>
      </c>
      <c r="K22" s="121">
        <f>+$C22+'DELIVERY e PRODOTTO FISSO'!$K$32</f>
        <v>49.98</v>
      </c>
      <c r="L22" s="121">
        <f>+$C22+'DELIVERY e PRODOTTO FISSO'!$K$33</f>
        <v>51.22</v>
      </c>
      <c r="M22" s="121">
        <f>_xlfn.IFNA($C$22+VLOOKUP(M$14,'DELIVERY e PRODOTTO FISSO'!$I:$L,3,FALSE),"")</f>
        <v>50.54</v>
      </c>
      <c r="N22" s="121">
        <f>_xlfn.IFNA($C$22+VLOOKUP(N$14,'DELIVERY e PRODOTTO FISSO'!$I:$L,3,FALSE),"")</f>
        <v>53.66</v>
      </c>
      <c r="O22" s="121">
        <f>_xlfn.IFNA($C$22+VLOOKUP(O$14,'DELIVERY e PRODOTTO FISSO'!$I:$L,3,FALSE),"")</f>
        <v>53.93</v>
      </c>
      <c r="P22" s="121">
        <f>_xlfn.IFNA($C$22+VLOOKUP(P$14,'DELIVERY e PRODOTTO FISSO'!$I:$L,3,FALSE),"")</f>
        <v>51.69</v>
      </c>
      <c r="Q22" s="127" t="str">
        <f>_xlfn.IFNA($C$22+VLOOKUP(Q$14,'DELIVERY e PRODOTTO FISSO'!$I:$L,3,FALSE),"")</f>
        <v/>
      </c>
      <c r="R22" s="127" t="str">
        <f>_xlfn.IFNA($C$22+VLOOKUP(R$14,'DELIVERY e PRODOTTO FISSO'!$I:$L,3,FALSE),"")</f>
        <v/>
      </c>
      <c r="S22" s="127" t="str">
        <f>_xlfn.IFNA($C$22+VLOOKUP(S$14,'DELIVERY e PRODOTTO FISSO'!$I:$L,3,FALSE),"")</f>
        <v/>
      </c>
      <c r="T22" s="127" t="str">
        <f>_xlfn.IFNA($C$22+VLOOKUP(T$14,'DELIVERY e PRODOTTO FISSO'!$I:$L,3,FALSE),"")</f>
        <v/>
      </c>
      <c r="U22" s="127" t="str">
        <f>_xlfn.IFNA($C$22+VLOOKUP(U$14,'DELIVERY e PRODOTTO FISSO'!$I:$L,3,FALSE),"")</f>
        <v/>
      </c>
      <c r="V22" s="127" t="str">
        <f>_xlfn.IFNA($C$22+VLOOKUP(V$14,'DELIVERY e PRODOTTO FISSO'!$I:$L,3,FALSE),"")</f>
        <v/>
      </c>
      <c r="W22" s="127" t="str">
        <f>_xlfn.IFNA($C$22+VLOOKUP(W$14,'DELIVERY e PRODOTTO FISSO'!$I:$L,3,FALSE),"")</f>
        <v/>
      </c>
      <c r="X22" s="127" t="str">
        <f>_xlfn.IFNA($C$22+VLOOKUP(X$14,'DELIVERY e PRODOTTO FISSO'!$I:$L,3,FALSE),"")</f>
        <v/>
      </c>
      <c r="Y22" s="127" t="str">
        <f>_xlfn.IFNA($C$22+VLOOKUP(Y$14,'DELIVERY e PRODOTTO FISSO'!$I:$L,3,FALSE),"")</f>
        <v/>
      </c>
      <c r="Z22" s="127" t="str">
        <f>_xlfn.IFNA($C$22+VLOOKUP(Z$14,'DELIVERY e PRODOTTO FISSO'!$I:$L,3,FALSE),"")</f>
        <v/>
      </c>
    </row>
    <row r="23" spans="1:26" s="27" customFormat="1" x14ac:dyDescent="0.35">
      <c r="A23" s="90" t="s">
        <v>150</v>
      </c>
      <c r="B23" s="89"/>
      <c r="C23" s="89"/>
      <c r="D23" s="89"/>
      <c r="E23" s="89"/>
      <c r="F23" s="89"/>
      <c r="G23" s="89"/>
      <c r="H23" s="89"/>
      <c r="I23" s="89"/>
      <c r="J23" s="89"/>
      <c r="K23" s="89"/>
      <c r="L23" s="89"/>
      <c r="M23" s="89"/>
      <c r="N23" s="89"/>
      <c r="O23" s="89"/>
      <c r="P23" s="89"/>
    </row>
    <row r="24" spans="1:26" s="27" customFormat="1" ht="15.5" x14ac:dyDescent="0.35">
      <c r="B24" s="81"/>
      <c r="C24" s="81"/>
      <c r="D24" s="81"/>
      <c r="E24" s="81"/>
      <c r="F24" s="81"/>
      <c r="G24" s="81"/>
      <c r="H24" s="81"/>
      <c r="I24" s="81"/>
      <c r="J24" s="81"/>
      <c r="K24" s="81"/>
      <c r="L24" s="81"/>
      <c r="M24" s="127"/>
    </row>
    <row r="25" spans="1:26" s="27" customFormat="1" ht="16" thickBot="1" x14ac:dyDescent="0.4">
      <c r="B25" s="81"/>
      <c r="C25" s="81"/>
      <c r="D25" s="81"/>
      <c r="E25" s="81"/>
      <c r="F25" s="81"/>
      <c r="G25" s="81"/>
      <c r="H25" s="81"/>
      <c r="I25" s="81"/>
      <c r="J25" s="81"/>
      <c r="K25" s="81"/>
      <c r="L25" s="81"/>
      <c r="M25" s="127"/>
    </row>
    <row r="26" spans="1:26" s="27" customFormat="1" ht="19" thickBot="1" x14ac:dyDescent="0.4">
      <c r="A26" s="204" t="s">
        <v>126</v>
      </c>
      <c r="B26" s="205"/>
      <c r="C26" s="206"/>
      <c r="D26" s="81"/>
      <c r="E26" s="81"/>
      <c r="F26" s="81"/>
      <c r="G26" s="81"/>
      <c r="H26" s="81"/>
      <c r="I26" s="81"/>
      <c r="J26" s="81"/>
      <c r="K26" s="81"/>
      <c r="L26" s="81"/>
      <c r="M26" s="127"/>
    </row>
    <row r="27" spans="1:26" s="27" customFormat="1" ht="15.5" x14ac:dyDescent="0.35">
      <c r="A27" s="207" t="s">
        <v>117</v>
      </c>
      <c r="B27" s="208"/>
      <c r="C27" s="208"/>
      <c r="D27" s="81"/>
      <c r="E27" s="112">
        <v>43829</v>
      </c>
      <c r="F27" s="112">
        <v>43861</v>
      </c>
      <c r="G27" s="112">
        <v>43890</v>
      </c>
      <c r="H27" s="112">
        <v>43921</v>
      </c>
      <c r="I27" s="112">
        <v>43951</v>
      </c>
      <c r="J27" s="112">
        <v>43982</v>
      </c>
      <c r="K27" s="112">
        <v>44012</v>
      </c>
      <c r="L27" s="112">
        <v>44043</v>
      </c>
      <c r="M27" s="112">
        <v>44074</v>
      </c>
      <c r="N27" s="112">
        <v>44104</v>
      </c>
      <c r="O27" s="112">
        <v>44135</v>
      </c>
      <c r="P27" s="112">
        <v>44165</v>
      </c>
    </row>
    <row r="28" spans="1:26" s="27" customFormat="1" ht="15.5" x14ac:dyDescent="0.35">
      <c r="A28" s="198" t="s">
        <v>118</v>
      </c>
      <c r="B28" s="199"/>
      <c r="C28" s="199"/>
      <c r="D28" s="81"/>
      <c r="E28" s="113" t="s">
        <v>175</v>
      </c>
      <c r="F28" s="113" t="s">
        <v>191</v>
      </c>
      <c r="G28" s="113" t="s">
        <v>192</v>
      </c>
      <c r="H28" s="113" t="s">
        <v>193</v>
      </c>
      <c r="I28" s="113" t="s">
        <v>202</v>
      </c>
      <c r="J28" s="113" t="s">
        <v>205</v>
      </c>
      <c r="K28" s="113" t="s">
        <v>208</v>
      </c>
      <c r="L28" s="113" t="s">
        <v>210</v>
      </c>
      <c r="M28" s="113" t="s">
        <v>212</v>
      </c>
      <c r="N28" s="113" t="s">
        <v>214</v>
      </c>
      <c r="O28" s="113" t="s">
        <v>216</v>
      </c>
      <c r="P28" s="113" t="s">
        <v>218</v>
      </c>
    </row>
    <row r="29" spans="1:26" s="27" customFormat="1" ht="15.5" x14ac:dyDescent="0.35">
      <c r="A29" s="200"/>
      <c r="B29" s="201"/>
      <c r="C29" s="201"/>
      <c r="D29" s="81"/>
      <c r="E29" s="113" t="s">
        <v>194</v>
      </c>
      <c r="F29" s="113" t="s">
        <v>195</v>
      </c>
      <c r="G29" s="113" t="s">
        <v>196</v>
      </c>
      <c r="H29" s="113" t="s">
        <v>197</v>
      </c>
      <c r="I29" s="113" t="s">
        <v>204</v>
      </c>
      <c r="J29" s="113" t="s">
        <v>207</v>
      </c>
      <c r="K29" s="113" t="s">
        <v>209</v>
      </c>
      <c r="L29" s="113" t="s">
        <v>211</v>
      </c>
      <c r="M29" s="113" t="s">
        <v>213</v>
      </c>
      <c r="N29" s="113" t="s">
        <v>215</v>
      </c>
      <c r="O29" s="113" t="s">
        <v>217</v>
      </c>
      <c r="P29" s="113" t="s">
        <v>219</v>
      </c>
    </row>
    <row r="30" spans="1:26" s="27" customFormat="1" ht="15.5" x14ac:dyDescent="0.3">
      <c r="A30" s="86"/>
      <c r="B30" s="87" t="s">
        <v>119</v>
      </c>
      <c r="C30" s="88" t="s">
        <v>182</v>
      </c>
      <c r="D30" s="81"/>
      <c r="E30" s="114" t="s">
        <v>124</v>
      </c>
      <c r="F30" s="114" t="s">
        <v>124</v>
      </c>
      <c r="G30" s="114" t="s">
        <v>124</v>
      </c>
      <c r="H30" s="114" t="s">
        <v>124</v>
      </c>
      <c r="I30" s="114" t="s">
        <v>124</v>
      </c>
      <c r="J30" s="114" t="s">
        <v>124</v>
      </c>
      <c r="K30" s="114" t="s">
        <v>124</v>
      </c>
      <c r="L30" s="114" t="s">
        <v>124</v>
      </c>
      <c r="M30" s="114" t="s">
        <v>124</v>
      </c>
      <c r="N30" s="114" t="s">
        <v>124</v>
      </c>
      <c r="O30" s="114" t="s">
        <v>124</v>
      </c>
      <c r="P30" s="114" t="s">
        <v>124</v>
      </c>
    </row>
    <row r="31" spans="1:26" s="27" customFormat="1" ht="34.25" customHeight="1" x14ac:dyDescent="0.35">
      <c r="A31" s="91" t="s">
        <v>120</v>
      </c>
      <c r="B31" s="85" t="s">
        <v>121</v>
      </c>
      <c r="C31" s="122">
        <v>1.82</v>
      </c>
      <c r="D31" s="81"/>
      <c r="E31" s="115">
        <f>+$C31+'DELIVERY e PRODOTTO FISSO'!$L$26</f>
        <v>58.92</v>
      </c>
      <c r="F31" s="115">
        <f>+$C31+'DELIVERY e PRODOTTO FISSO'!$L$27</f>
        <v>56.36</v>
      </c>
      <c r="G31" s="115">
        <f>+$C31+'DELIVERY e PRODOTTO FISSO'!$L$28</f>
        <v>52.52</v>
      </c>
      <c r="H31" s="115">
        <f>+$C31+'DELIVERY e PRODOTTO FISSO'!$L$29</f>
        <v>53.08</v>
      </c>
      <c r="I31" s="115">
        <f>+$C31+'DELIVERY e PRODOTTO FISSO'!$L$30</f>
        <v>45.23</v>
      </c>
      <c r="J31" s="115">
        <f>+$C31+'DELIVERY e PRODOTTO FISSO'!$L$31</f>
        <v>48.078030303030296</v>
      </c>
      <c r="K31" s="115">
        <f>+$C31+'DELIVERY e PRODOTTO FISSO'!$L$32</f>
        <v>49.05</v>
      </c>
      <c r="L31" s="115">
        <f>+$C31+'DELIVERY e PRODOTTO FISSO'!$L$33</f>
        <v>50.55</v>
      </c>
      <c r="M31" s="115">
        <f>_xlfn.IFNA($C$31+VLOOKUP(M$14,'DELIVERY e PRODOTTO FISSO'!$I:$L,4,FALSE),"")</f>
        <v>50.07</v>
      </c>
      <c r="N31" s="115">
        <f>_xlfn.IFNA($C$31+VLOOKUP(N$14,'DELIVERY e PRODOTTO FISSO'!$I:$L,4,FALSE),"")</f>
        <v>52.02</v>
      </c>
      <c r="O31" s="115">
        <f>_xlfn.IFNA($C$31+VLOOKUP(O$14,'DELIVERY e PRODOTTO FISSO'!$I:$L,4,FALSE),"")</f>
        <v>51.27</v>
      </c>
      <c r="P31" s="115">
        <f>_xlfn.IFNA($C$31+VLOOKUP(P$14,'DELIVERY e PRODOTTO FISSO'!$I:$L,4,FALSE),"")</f>
        <v>49.03</v>
      </c>
      <c r="Q31" s="127" t="str">
        <f>_xlfn.IFNA($C$31+VLOOKUP(Q$14,'DELIVERY e PRODOTTO FISSO'!$I:$L,4,FALSE),"")</f>
        <v/>
      </c>
      <c r="R31" s="127" t="str">
        <f>_xlfn.IFNA($C$31+VLOOKUP(R$14,'DELIVERY e PRODOTTO FISSO'!$I:$L,4,FALSE),"")</f>
        <v/>
      </c>
      <c r="S31" s="127" t="str">
        <f>_xlfn.IFNA($C$31+VLOOKUP(S$14,'DELIVERY e PRODOTTO FISSO'!$I:$L,4,FALSE),"")</f>
        <v/>
      </c>
      <c r="T31" s="127" t="str">
        <f>_xlfn.IFNA($C$31+VLOOKUP(T$14,'DELIVERY e PRODOTTO FISSO'!$I:$L,4,FALSE),"")</f>
        <v/>
      </c>
      <c r="U31" s="127" t="str">
        <f>_xlfn.IFNA($C$31+VLOOKUP(U$14,'DELIVERY e PRODOTTO FISSO'!$I:$L,4,FALSE),"")</f>
        <v/>
      </c>
      <c r="V31" s="127" t="str">
        <f>_xlfn.IFNA($C$31+VLOOKUP(V$14,'DELIVERY e PRODOTTO FISSO'!$I:$L,4,FALSE),"")</f>
        <v/>
      </c>
      <c r="W31" s="127" t="str">
        <f>_xlfn.IFNA($C$31+VLOOKUP(W$14,'DELIVERY e PRODOTTO FISSO'!$I:$L,4,FALSE),"")</f>
        <v/>
      </c>
      <c r="X31" s="127" t="str">
        <f>_xlfn.IFNA($C$31+VLOOKUP(X$14,'DELIVERY e PRODOTTO FISSO'!$I:$L,4,FALSE),"")</f>
        <v/>
      </c>
      <c r="Y31" s="127" t="str">
        <f>_xlfn.IFNA($C$31+VLOOKUP(Y$14,'DELIVERY e PRODOTTO FISSO'!$I:$L,4,FALSE),"")</f>
        <v/>
      </c>
      <c r="Z31" s="127" t="str">
        <f>_xlfn.IFNA($C$31+VLOOKUP(Z$14,'DELIVERY e PRODOTTO FISSO'!$I:$L,4,FALSE),"")</f>
        <v/>
      </c>
    </row>
    <row r="32" spans="1:26" s="27" customFormat="1" ht="25.25" customHeight="1" x14ac:dyDescent="0.35">
      <c r="A32" s="202" t="s">
        <v>122</v>
      </c>
      <c r="B32" s="94" t="s">
        <v>31</v>
      </c>
      <c r="C32" s="123">
        <v>0.1</v>
      </c>
      <c r="D32" s="81"/>
      <c r="E32" s="116">
        <f>+$C32+'DELIVERY e PRODOTTO FISSO'!$L$26</f>
        <v>57.2</v>
      </c>
      <c r="F32" s="116">
        <f>+$C32+'DELIVERY e PRODOTTO FISSO'!$L$27</f>
        <v>54.64</v>
      </c>
      <c r="G32" s="116">
        <f>+$C32+'DELIVERY e PRODOTTO FISSO'!$L$28</f>
        <v>50.800000000000004</v>
      </c>
      <c r="H32" s="116">
        <f>+$C32+'DELIVERY e PRODOTTO FISSO'!$L$29</f>
        <v>51.36</v>
      </c>
      <c r="I32" s="116">
        <f>+$C32+'DELIVERY e PRODOTTO FISSO'!$L$30</f>
        <v>43.51</v>
      </c>
      <c r="J32" s="120">
        <f>+$C32+'DELIVERY e PRODOTTO FISSO'!$L$31</f>
        <v>46.358030303030297</v>
      </c>
      <c r="K32" s="120">
        <f>+$C32+'DELIVERY e PRODOTTO FISSO'!$L$32</f>
        <v>47.33</v>
      </c>
      <c r="L32" s="120">
        <f>+$C32+'DELIVERY e PRODOTTO FISSO'!$L$33</f>
        <v>48.83</v>
      </c>
      <c r="M32" s="120">
        <f>_xlfn.IFNA($C$32+VLOOKUP(M$14,'DELIVERY e PRODOTTO FISSO'!$I:$L,4,FALSE),"")</f>
        <v>48.35</v>
      </c>
      <c r="N32" s="120">
        <f>_xlfn.IFNA($C$32+VLOOKUP(N$14,'DELIVERY e PRODOTTO FISSO'!$I:$L,4,FALSE),"")</f>
        <v>50.300000000000004</v>
      </c>
      <c r="O32" s="120">
        <f>_xlfn.IFNA($C$32+VLOOKUP(O$14,'DELIVERY e PRODOTTO FISSO'!$I:$L,4,FALSE),"")</f>
        <v>49.550000000000004</v>
      </c>
      <c r="P32" s="120">
        <f>_xlfn.IFNA($C$32+VLOOKUP(P$14,'DELIVERY e PRODOTTO FISSO'!$I:$L,4,FALSE),"")</f>
        <v>47.31</v>
      </c>
      <c r="Q32" s="127" t="str">
        <f>_xlfn.IFNA($C$32+VLOOKUP(Q$14,'DELIVERY e PRODOTTO FISSO'!$I:$L,4,FALSE),"")</f>
        <v/>
      </c>
      <c r="R32" s="127" t="str">
        <f>_xlfn.IFNA($C$32+VLOOKUP(R$14,'DELIVERY e PRODOTTO FISSO'!$I:$L,4,FALSE),"")</f>
        <v/>
      </c>
      <c r="S32" s="127" t="str">
        <f>_xlfn.IFNA($C$32+VLOOKUP(S$14,'DELIVERY e PRODOTTO FISSO'!$I:$L,4,FALSE),"")</f>
        <v/>
      </c>
      <c r="T32" s="127" t="str">
        <f>_xlfn.IFNA($C$32+VLOOKUP(T$14,'DELIVERY e PRODOTTO FISSO'!$I:$L,4,FALSE),"")</f>
        <v/>
      </c>
      <c r="U32" s="127" t="str">
        <f>_xlfn.IFNA($C$32+VLOOKUP(U$14,'DELIVERY e PRODOTTO FISSO'!$I:$L,4,FALSE),"")</f>
        <v/>
      </c>
      <c r="V32" s="127" t="str">
        <f>_xlfn.IFNA($C$32+VLOOKUP(V$14,'DELIVERY e PRODOTTO FISSO'!$I:$L,4,FALSE),"")</f>
        <v/>
      </c>
      <c r="W32" s="127" t="str">
        <f>_xlfn.IFNA($C$32+VLOOKUP(W$14,'DELIVERY e PRODOTTO FISSO'!$I:$L,4,FALSE),"")</f>
        <v/>
      </c>
      <c r="X32" s="127" t="str">
        <f>_xlfn.IFNA($C$32+VLOOKUP(X$14,'DELIVERY e PRODOTTO FISSO'!$I:$L,4,FALSE),"")</f>
        <v/>
      </c>
      <c r="Y32" s="127" t="str">
        <f>_xlfn.IFNA($C$32+VLOOKUP(Y$14,'DELIVERY e PRODOTTO FISSO'!$I:$L,4,FALSE),"")</f>
        <v/>
      </c>
      <c r="Z32" s="127" t="str">
        <f>_xlfn.IFNA($C$32+VLOOKUP(Z$14,'DELIVERY e PRODOTTO FISSO'!$I:$L,4,FALSE),"")</f>
        <v/>
      </c>
    </row>
    <row r="33" spans="1:26" s="27" customFormat="1" ht="25.25" customHeight="1" x14ac:dyDescent="0.35">
      <c r="A33" s="203"/>
      <c r="B33" s="92" t="s">
        <v>32</v>
      </c>
      <c r="C33" s="124">
        <v>0.1</v>
      </c>
      <c r="D33" s="81"/>
      <c r="E33" s="117">
        <f>+$C33+'DELIVERY e PRODOTTO FISSO'!$L$26</f>
        <v>57.2</v>
      </c>
      <c r="F33" s="117">
        <f>+$C33+'DELIVERY e PRODOTTO FISSO'!$L$27</f>
        <v>54.64</v>
      </c>
      <c r="G33" s="117">
        <f>+$C33+'DELIVERY e PRODOTTO FISSO'!$L$28</f>
        <v>50.800000000000004</v>
      </c>
      <c r="H33" s="117">
        <f>+$C33+'DELIVERY e PRODOTTO FISSO'!$L$29</f>
        <v>51.36</v>
      </c>
      <c r="I33" s="117">
        <f>+$C33+'DELIVERY e PRODOTTO FISSO'!$L$30</f>
        <v>43.51</v>
      </c>
      <c r="J33" s="117">
        <f>+$C33+'DELIVERY e PRODOTTO FISSO'!$L$31</f>
        <v>46.358030303030297</v>
      </c>
      <c r="K33" s="117">
        <f>+$C33+'DELIVERY e PRODOTTO FISSO'!$L$32</f>
        <v>47.33</v>
      </c>
      <c r="L33" s="117">
        <f>+$C33+'DELIVERY e PRODOTTO FISSO'!$L$33</f>
        <v>48.83</v>
      </c>
      <c r="M33" s="117">
        <f>_xlfn.IFNA($C$33+VLOOKUP(M$14,'DELIVERY e PRODOTTO FISSO'!$I:$L,4,FALSE),"")</f>
        <v>48.35</v>
      </c>
      <c r="N33" s="117">
        <f>_xlfn.IFNA($C$33+VLOOKUP(N$14,'DELIVERY e PRODOTTO FISSO'!$I:$L,4,FALSE),"")</f>
        <v>50.300000000000004</v>
      </c>
      <c r="O33" s="117">
        <f>_xlfn.IFNA($C$33+VLOOKUP(O$14,'DELIVERY e PRODOTTO FISSO'!$I:$L,4,FALSE),"")</f>
        <v>49.550000000000004</v>
      </c>
      <c r="P33" s="117">
        <f>_xlfn.IFNA($C$33+VLOOKUP(P$14,'DELIVERY e PRODOTTO FISSO'!$I:$L,4,FALSE),"")</f>
        <v>47.31</v>
      </c>
      <c r="Q33" s="127" t="str">
        <f>_xlfn.IFNA($C$33+VLOOKUP(Q$14,'DELIVERY e PRODOTTO FISSO'!$I:$L,4,FALSE),"")</f>
        <v/>
      </c>
      <c r="R33" s="127" t="str">
        <f>_xlfn.IFNA($C$33+VLOOKUP(R$14,'DELIVERY e PRODOTTO FISSO'!$I:$L,4,FALSE),"")</f>
        <v/>
      </c>
      <c r="S33" s="127" t="str">
        <f>_xlfn.IFNA($C$33+VLOOKUP(S$14,'DELIVERY e PRODOTTO FISSO'!$I:$L,4,FALSE),"")</f>
        <v/>
      </c>
      <c r="T33" s="127" t="str">
        <f>_xlfn.IFNA($C$33+VLOOKUP(T$14,'DELIVERY e PRODOTTO FISSO'!$I:$L,4,FALSE),"")</f>
        <v/>
      </c>
      <c r="U33" s="127" t="str">
        <f>_xlfn.IFNA($C$33+VLOOKUP(U$14,'DELIVERY e PRODOTTO FISSO'!$I:$L,4,FALSE),"")</f>
        <v/>
      </c>
      <c r="V33" s="127" t="str">
        <f>_xlfn.IFNA($C$33+VLOOKUP(V$14,'DELIVERY e PRODOTTO FISSO'!$I:$L,4,FALSE),"")</f>
        <v/>
      </c>
      <c r="W33" s="127" t="str">
        <f>_xlfn.IFNA($C$33+VLOOKUP(W$14,'DELIVERY e PRODOTTO FISSO'!$I:$L,4,FALSE),"")</f>
        <v/>
      </c>
      <c r="X33" s="127" t="str">
        <f>_xlfn.IFNA($C$33+VLOOKUP(X$14,'DELIVERY e PRODOTTO FISSO'!$I:$L,4,FALSE),"")</f>
        <v/>
      </c>
      <c r="Y33" s="127" t="str">
        <f>_xlfn.IFNA($C$33+VLOOKUP(Y$14,'DELIVERY e PRODOTTO FISSO'!$I:$L,4,FALSE),"")</f>
        <v/>
      </c>
      <c r="Z33" s="127" t="str">
        <f>_xlfn.IFNA($C$33+VLOOKUP(Z$14,'DELIVERY e PRODOTTO FISSO'!$I:$L,4,FALSE),"")</f>
        <v/>
      </c>
    </row>
    <row r="34" spans="1:26" s="27" customFormat="1" ht="25.25" customHeight="1" thickBot="1" x14ac:dyDescent="0.4">
      <c r="A34" s="203"/>
      <c r="B34" s="95" t="s">
        <v>33</v>
      </c>
      <c r="C34" s="125">
        <v>4.4000000000000004</v>
      </c>
      <c r="D34" s="81"/>
      <c r="E34" s="118">
        <f>+$C34+'DELIVERY e PRODOTTO FISSO'!$L$26</f>
        <v>61.5</v>
      </c>
      <c r="F34" s="118">
        <f>+$C34+'DELIVERY e PRODOTTO FISSO'!$L$27</f>
        <v>58.94</v>
      </c>
      <c r="G34" s="118">
        <f>+$C34+'DELIVERY e PRODOTTO FISSO'!$L$28</f>
        <v>55.1</v>
      </c>
      <c r="H34" s="118">
        <f>+$C34+'DELIVERY e PRODOTTO FISSO'!$L$29</f>
        <v>55.66</v>
      </c>
      <c r="I34" s="118">
        <f>+$C34+'DELIVERY e PRODOTTO FISSO'!$L$30</f>
        <v>47.809999999999995</v>
      </c>
      <c r="J34" s="121">
        <f>+$C34+'DELIVERY e PRODOTTO FISSO'!$L$31</f>
        <v>50.658030303030294</v>
      </c>
      <c r="K34" s="121">
        <f>+$C34+'DELIVERY e PRODOTTO FISSO'!$L$32</f>
        <v>51.629999999999995</v>
      </c>
      <c r="L34" s="121">
        <f>+$C34+'DELIVERY e PRODOTTO FISSO'!$L$33</f>
        <v>53.129999999999995</v>
      </c>
      <c r="M34" s="121">
        <f>_xlfn.IFNA($C$34+VLOOKUP(M$14,'DELIVERY e PRODOTTO FISSO'!$I:$L,4,FALSE),"")</f>
        <v>52.65</v>
      </c>
      <c r="N34" s="121">
        <f>_xlfn.IFNA($C$34+VLOOKUP(N$14,'DELIVERY e PRODOTTO FISSO'!$I:$L,4,FALSE),"")</f>
        <v>54.6</v>
      </c>
      <c r="O34" s="121">
        <f>_xlfn.IFNA($C$34+VLOOKUP(O$14,'DELIVERY e PRODOTTO FISSO'!$I:$L,4,FALSE),"")</f>
        <v>53.85</v>
      </c>
      <c r="P34" s="121">
        <f>_xlfn.IFNA($C$34+VLOOKUP(P$14,'DELIVERY e PRODOTTO FISSO'!$I:$L,4,FALSE),"")</f>
        <v>51.61</v>
      </c>
      <c r="Q34" s="127" t="str">
        <f>_xlfn.IFNA($C$34+VLOOKUP(Q$14,'DELIVERY e PRODOTTO FISSO'!$I:$L,4,FALSE),"")</f>
        <v/>
      </c>
      <c r="R34" s="127" t="str">
        <f>_xlfn.IFNA($C$34+VLOOKUP(R$14,'DELIVERY e PRODOTTO FISSO'!$I:$L,4,FALSE),"")</f>
        <v/>
      </c>
      <c r="S34" s="127" t="str">
        <f>_xlfn.IFNA($C$34+VLOOKUP(S$14,'DELIVERY e PRODOTTO FISSO'!$I:$L,4,FALSE),"")</f>
        <v/>
      </c>
      <c r="T34" s="127" t="str">
        <f>_xlfn.IFNA($C$34+VLOOKUP(T$14,'DELIVERY e PRODOTTO FISSO'!$I:$L,4,FALSE),"")</f>
        <v/>
      </c>
      <c r="U34" s="127" t="str">
        <f>_xlfn.IFNA($C$34+VLOOKUP(U$14,'DELIVERY e PRODOTTO FISSO'!$I:$L,4,FALSE),"")</f>
        <v/>
      </c>
      <c r="V34" s="127" t="str">
        <f>_xlfn.IFNA($C$34+VLOOKUP(V$14,'DELIVERY e PRODOTTO FISSO'!$I:$L,4,FALSE),"")</f>
        <v/>
      </c>
      <c r="W34" s="127" t="str">
        <f>_xlfn.IFNA($C$34+VLOOKUP(W$14,'DELIVERY e PRODOTTO FISSO'!$I:$L,4,FALSE),"")</f>
        <v/>
      </c>
      <c r="X34" s="127" t="str">
        <f>_xlfn.IFNA($C$34+VLOOKUP(X$14,'DELIVERY e PRODOTTO FISSO'!$I:$L,4,FALSE),"")</f>
        <v/>
      </c>
      <c r="Y34" s="127" t="str">
        <f>_xlfn.IFNA($C$34+VLOOKUP(Y$14,'DELIVERY e PRODOTTO FISSO'!$I:$L,4,FALSE),"")</f>
        <v/>
      </c>
      <c r="Z34" s="127" t="str">
        <f>_xlfn.IFNA($C$34+VLOOKUP(Z$14,'DELIVERY e PRODOTTO FISSO'!$I:$L,4,FALSE),"")</f>
        <v/>
      </c>
    </row>
    <row r="35" spans="1:26" s="27" customFormat="1" x14ac:dyDescent="0.35">
      <c r="A35" s="90" t="s">
        <v>150</v>
      </c>
      <c r="B35" s="89"/>
      <c r="C35" s="89"/>
      <c r="D35" s="89"/>
      <c r="E35" s="89"/>
      <c r="F35" s="89"/>
      <c r="G35" s="89"/>
      <c r="H35" s="89"/>
      <c r="I35" s="89"/>
      <c r="J35" s="89"/>
      <c r="K35" s="89"/>
      <c r="L35" s="89"/>
      <c r="M35" s="89"/>
      <c r="N35" s="89"/>
      <c r="O35" s="89"/>
      <c r="P35" s="89"/>
    </row>
    <row r="36" spans="1:26" ht="15.5" customHeight="1" x14ac:dyDescent="0.35"/>
    <row r="37" spans="1:26" ht="15.5" customHeight="1" x14ac:dyDescent="0.35"/>
    <row r="38" spans="1:26" ht="15.5" customHeight="1" x14ac:dyDescent="0.35"/>
    <row r="39" spans="1:26" ht="15.5" customHeight="1" x14ac:dyDescent="0.35"/>
    <row r="40" spans="1:26" ht="15.5" customHeight="1" x14ac:dyDescent="0.35"/>
    <row r="41" spans="1:26" ht="15.5" customHeight="1" x14ac:dyDescent="0.35"/>
    <row r="42" spans="1:26" ht="15.5" customHeight="1" x14ac:dyDescent="0.35"/>
    <row r="43" spans="1:26" ht="15.5" customHeight="1" x14ac:dyDescent="0.35"/>
  </sheetData>
  <mergeCells count="15">
    <mergeCell ref="A12:B12"/>
    <mergeCell ref="C12:D12"/>
    <mergeCell ref="Q1:R1"/>
    <mergeCell ref="A7:R7"/>
    <mergeCell ref="A9:R9"/>
    <mergeCell ref="A11:B11"/>
    <mergeCell ref="C11:D11"/>
    <mergeCell ref="A28:C29"/>
    <mergeCell ref="A32:A34"/>
    <mergeCell ref="A14:C14"/>
    <mergeCell ref="A15:C15"/>
    <mergeCell ref="A16:C17"/>
    <mergeCell ref="A20:A22"/>
    <mergeCell ref="A26:C26"/>
    <mergeCell ref="A27:C27"/>
  </mergeCells>
  <hyperlinks>
    <hyperlink ref="Q1:R1" location="SOMMARIO!A1" display="torna al SOMMARIO"/>
  </hyperlink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3"/>
  <sheetViews>
    <sheetView showGridLines="0" zoomScale="85" zoomScaleNormal="85" workbookViewId="0">
      <selection activeCell="Q32" sqref="Q32"/>
    </sheetView>
  </sheetViews>
  <sheetFormatPr defaultColWidth="8.90625" defaultRowHeight="14.5" x14ac:dyDescent="0.35"/>
  <cols>
    <col min="1" max="1" width="3.08984375" style="16" customWidth="1"/>
    <col min="2" max="2" width="20.90625" style="16" customWidth="1"/>
    <col min="3" max="3" width="15.36328125" style="16" customWidth="1"/>
    <col min="4" max="4" width="2.36328125" style="16" customWidth="1"/>
    <col min="5" max="5" width="11.1796875" style="16" customWidth="1"/>
    <col min="6" max="9" width="10.453125" style="16" customWidth="1"/>
    <col min="10" max="10" width="11.08984375" style="16" bestFit="1" customWidth="1"/>
    <col min="11" max="18" width="10.453125" style="16" customWidth="1"/>
    <col min="19" max="23" width="12.453125" style="16" customWidth="1"/>
    <col min="24" max="25" width="10.54296875" style="16" customWidth="1"/>
    <col min="26" max="26" width="2.36328125" style="16" customWidth="1"/>
    <col min="27" max="28" width="10.54296875" style="16" customWidth="1"/>
    <col min="29" max="29" width="2.36328125" style="16" customWidth="1"/>
    <col min="30" max="31" width="10.54296875" style="16" customWidth="1"/>
    <col min="32" max="32" width="2.36328125" style="16" customWidth="1"/>
    <col min="33" max="16384" width="8.90625" style="16"/>
  </cols>
  <sheetData>
    <row r="1" spans="1:24" ht="17" customHeight="1" thickBot="1" x14ac:dyDescent="0.4">
      <c r="A1" s="96"/>
      <c r="B1" s="97"/>
      <c r="C1" s="98"/>
      <c r="D1" s="102"/>
      <c r="E1" s="103"/>
      <c r="F1" s="27"/>
      <c r="Q1" s="158" t="s">
        <v>22</v>
      </c>
      <c r="R1" s="159"/>
    </row>
    <row r="2" spans="1:24" ht="17" customHeight="1" thickBot="1" x14ac:dyDescent="0.4">
      <c r="A2" s="99"/>
      <c r="B2" s="100"/>
      <c r="C2" s="101"/>
      <c r="D2" s="104"/>
      <c r="E2" s="103"/>
      <c r="F2" s="27"/>
    </row>
    <row r="3" spans="1:24" ht="4.25" customHeight="1" thickBot="1" x14ac:dyDescent="0.4">
      <c r="A3" s="83"/>
      <c r="B3" s="84"/>
      <c r="C3" s="84"/>
      <c r="D3" s="105"/>
      <c r="E3" s="103"/>
      <c r="F3" s="27"/>
    </row>
    <row r="4" spans="1:24" ht="21" x14ac:dyDescent="0.35">
      <c r="A4" s="62" t="s">
        <v>176</v>
      </c>
      <c r="B4" s="62"/>
      <c r="D4" s="27"/>
      <c r="E4" s="27"/>
      <c r="F4" s="27"/>
    </row>
    <row r="5" spans="1:24" x14ac:dyDescent="0.35">
      <c r="A5" s="17" t="s">
        <v>7</v>
      </c>
      <c r="B5" s="17"/>
    </row>
    <row r="6" spans="1:24" ht="6" customHeight="1" x14ac:dyDescent="0.35"/>
    <row r="7" spans="1:24" ht="23" customHeight="1" x14ac:dyDescent="0.35">
      <c r="A7" s="196" t="s">
        <v>177</v>
      </c>
      <c r="B7" s="196"/>
      <c r="C7" s="196"/>
      <c r="D7" s="196"/>
      <c r="E7" s="196"/>
      <c r="F7" s="196"/>
      <c r="G7" s="196"/>
      <c r="H7" s="196"/>
      <c r="I7" s="196"/>
      <c r="J7" s="196"/>
      <c r="K7" s="196"/>
      <c r="L7" s="196"/>
      <c r="M7" s="196"/>
      <c r="N7" s="196"/>
      <c r="O7" s="196"/>
      <c r="P7" s="196"/>
      <c r="Q7" s="196"/>
      <c r="R7" s="197"/>
      <c r="S7" s="18"/>
    </row>
    <row r="8" spans="1:24" ht="8.4" customHeight="1" x14ac:dyDescent="0.35"/>
    <row r="9" spans="1:24" ht="23" customHeight="1" x14ac:dyDescent="0.35">
      <c r="A9" s="196" t="str">
        <f>+SOMMARIO!A17</f>
        <v>Lotto 8: Toscana</v>
      </c>
      <c r="B9" s="196"/>
      <c r="C9" s="196"/>
      <c r="D9" s="196"/>
      <c r="E9" s="196"/>
      <c r="F9" s="196"/>
      <c r="G9" s="196"/>
      <c r="H9" s="196"/>
      <c r="I9" s="196"/>
      <c r="J9" s="196"/>
      <c r="K9" s="196"/>
      <c r="L9" s="196"/>
      <c r="M9" s="196"/>
      <c r="N9" s="196"/>
      <c r="O9" s="196"/>
      <c r="P9" s="196"/>
      <c r="Q9" s="196"/>
      <c r="R9" s="197"/>
      <c r="S9" s="18"/>
    </row>
    <row r="10" spans="1:24" s="27" customFormat="1" ht="9.65" customHeight="1" x14ac:dyDescent="0.35">
      <c r="B10" s="81"/>
      <c r="C10" s="81"/>
      <c r="D10" s="81"/>
      <c r="E10" s="81"/>
      <c r="F10" s="81"/>
      <c r="G10" s="81"/>
      <c r="H10" s="81"/>
      <c r="I10" s="81"/>
      <c r="J10" s="81"/>
      <c r="K10" s="81"/>
      <c r="L10" s="81"/>
      <c r="M10" s="81"/>
      <c r="N10" s="81"/>
      <c r="O10" s="81"/>
      <c r="P10" s="81"/>
      <c r="Q10" s="81"/>
      <c r="R10" s="81"/>
      <c r="S10" s="82"/>
    </row>
    <row r="11" spans="1:24" s="27" customFormat="1" ht="15.5" x14ac:dyDescent="0.35">
      <c r="A11" s="193" t="s">
        <v>116</v>
      </c>
      <c r="B11" s="193"/>
      <c r="C11" s="194" t="s">
        <v>138</v>
      </c>
      <c r="D11" s="195"/>
      <c r="E11" s="93"/>
      <c r="H11" s="81"/>
      <c r="I11" s="81"/>
      <c r="J11" s="81"/>
      <c r="K11" s="81"/>
      <c r="L11" s="81"/>
      <c r="M11" s="81"/>
      <c r="N11" s="81"/>
      <c r="O11" s="81"/>
      <c r="P11" s="81"/>
      <c r="Q11" s="81"/>
      <c r="R11" s="82"/>
    </row>
    <row r="12" spans="1:24" s="27" customFormat="1" ht="15.5" x14ac:dyDescent="0.35">
      <c r="A12" s="193" t="s">
        <v>3</v>
      </c>
      <c r="B12" s="193"/>
      <c r="C12" s="194" t="s">
        <v>128</v>
      </c>
      <c r="D12" s="195"/>
      <c r="E12" s="93"/>
      <c r="F12" s="81"/>
      <c r="G12" s="81"/>
      <c r="H12" s="81"/>
      <c r="I12" s="81"/>
      <c r="J12" s="81"/>
      <c r="K12" s="81"/>
      <c r="L12" s="81"/>
      <c r="M12" s="81"/>
      <c r="N12" s="81"/>
      <c r="O12" s="81"/>
      <c r="P12" s="81"/>
      <c r="Q12" s="81"/>
      <c r="R12" s="82"/>
    </row>
    <row r="13" spans="1:24" s="27" customFormat="1" ht="16" thickBot="1" x14ac:dyDescent="0.4">
      <c r="C13" s="81"/>
      <c r="D13" s="93"/>
      <c r="E13" s="93"/>
      <c r="F13" s="81"/>
      <c r="G13" s="81"/>
      <c r="H13" s="81"/>
      <c r="I13" s="81"/>
      <c r="J13" s="81"/>
      <c r="K13" s="81"/>
      <c r="L13" s="81"/>
      <c r="M13" s="81"/>
      <c r="N13" s="81"/>
      <c r="O13" s="81"/>
      <c r="P13" s="81"/>
      <c r="Q13" s="81"/>
      <c r="R13" s="82"/>
    </row>
    <row r="14" spans="1:24" s="27" customFormat="1" ht="19" thickBot="1" x14ac:dyDescent="0.4">
      <c r="A14" s="204" t="s">
        <v>125</v>
      </c>
      <c r="B14" s="205"/>
      <c r="C14" s="206"/>
      <c r="D14" s="81"/>
      <c r="E14" s="81"/>
      <c r="F14" s="81"/>
      <c r="G14" s="82"/>
      <c r="M14" s="128">
        <v>44044</v>
      </c>
      <c r="N14" s="128">
        <v>44075</v>
      </c>
      <c r="O14" s="128">
        <v>44105</v>
      </c>
      <c r="P14" s="128">
        <v>44136</v>
      </c>
      <c r="Q14" s="128">
        <v>44166</v>
      </c>
      <c r="R14" s="128">
        <v>44197</v>
      </c>
      <c r="S14" s="128">
        <v>44228</v>
      </c>
      <c r="T14" s="128">
        <v>44256</v>
      </c>
      <c r="U14" s="128">
        <v>44287</v>
      </c>
      <c r="V14" s="128">
        <v>44317</v>
      </c>
      <c r="W14" s="128">
        <v>44348</v>
      </c>
      <c r="X14" s="128">
        <v>44378</v>
      </c>
    </row>
    <row r="15" spans="1:24" s="27" customFormat="1" ht="15.5" x14ac:dyDescent="0.35">
      <c r="A15" s="207" t="s">
        <v>117</v>
      </c>
      <c r="B15" s="208"/>
      <c r="C15" s="208"/>
      <c r="D15" s="81"/>
      <c r="E15" s="112">
        <v>43829</v>
      </c>
      <c r="F15" s="112">
        <v>43861</v>
      </c>
      <c r="G15" s="112">
        <v>43890</v>
      </c>
      <c r="H15" s="112">
        <v>43921</v>
      </c>
      <c r="I15" s="112">
        <v>43951</v>
      </c>
      <c r="J15" s="112">
        <v>43982</v>
      </c>
      <c r="K15" s="112">
        <v>44012</v>
      </c>
      <c r="L15" s="112">
        <v>44043</v>
      </c>
      <c r="M15" s="112">
        <v>44074</v>
      </c>
      <c r="N15" s="112">
        <v>44104</v>
      </c>
      <c r="O15" s="112">
        <v>44135</v>
      </c>
      <c r="P15" s="112">
        <v>44165</v>
      </c>
    </row>
    <row r="16" spans="1:24" s="27" customFormat="1" ht="15.5" x14ac:dyDescent="0.35">
      <c r="A16" s="198" t="s">
        <v>118</v>
      </c>
      <c r="B16" s="199"/>
      <c r="C16" s="199"/>
      <c r="D16" s="81"/>
      <c r="E16" s="113" t="s">
        <v>175</v>
      </c>
      <c r="F16" s="113" t="s">
        <v>191</v>
      </c>
      <c r="G16" s="113" t="s">
        <v>192</v>
      </c>
      <c r="H16" s="113" t="s">
        <v>193</v>
      </c>
      <c r="I16" s="113" t="s">
        <v>202</v>
      </c>
      <c r="J16" s="113" t="s">
        <v>205</v>
      </c>
      <c r="K16" s="113" t="s">
        <v>208</v>
      </c>
      <c r="L16" s="113" t="s">
        <v>210</v>
      </c>
      <c r="M16" s="113" t="s">
        <v>212</v>
      </c>
      <c r="N16" s="113" t="s">
        <v>214</v>
      </c>
      <c r="O16" s="113" t="s">
        <v>216</v>
      </c>
      <c r="P16" s="113" t="s">
        <v>218</v>
      </c>
    </row>
    <row r="17" spans="1:26" s="27" customFormat="1" ht="15.5" x14ac:dyDescent="0.35">
      <c r="A17" s="200"/>
      <c r="B17" s="201"/>
      <c r="C17" s="201"/>
      <c r="D17" s="81"/>
      <c r="E17" s="113" t="s">
        <v>198</v>
      </c>
      <c r="F17" s="113" t="s">
        <v>199</v>
      </c>
      <c r="G17" s="113" t="s">
        <v>200</v>
      </c>
      <c r="H17" s="113" t="s">
        <v>201</v>
      </c>
      <c r="I17" s="113" t="s">
        <v>203</v>
      </c>
      <c r="J17" s="113" t="s">
        <v>206</v>
      </c>
      <c r="K17" s="113" t="s">
        <v>194</v>
      </c>
      <c r="L17" s="113" t="s">
        <v>195</v>
      </c>
      <c r="M17" s="113" t="s">
        <v>196</v>
      </c>
      <c r="N17" s="113" t="s">
        <v>197</v>
      </c>
      <c r="O17" s="113" t="s">
        <v>204</v>
      </c>
      <c r="P17" s="113" t="s">
        <v>207</v>
      </c>
    </row>
    <row r="18" spans="1:26" s="27" customFormat="1" ht="15.5" x14ac:dyDescent="0.3">
      <c r="A18" s="86"/>
      <c r="B18" s="87" t="s">
        <v>119</v>
      </c>
      <c r="C18" s="88" t="s">
        <v>182</v>
      </c>
      <c r="D18" s="81"/>
      <c r="E18" s="114" t="s">
        <v>123</v>
      </c>
      <c r="F18" s="114" t="s">
        <v>123</v>
      </c>
      <c r="G18" s="114" t="s">
        <v>123</v>
      </c>
      <c r="H18" s="114" t="s">
        <v>123</v>
      </c>
      <c r="I18" s="114" t="s">
        <v>123</v>
      </c>
      <c r="J18" s="114" t="s">
        <v>123</v>
      </c>
      <c r="K18" s="114" t="s">
        <v>123</v>
      </c>
      <c r="L18" s="114" t="s">
        <v>123</v>
      </c>
      <c r="M18" s="114" t="s">
        <v>123</v>
      </c>
      <c r="N18" s="114" t="s">
        <v>123</v>
      </c>
      <c r="O18" s="114" t="s">
        <v>123</v>
      </c>
      <c r="P18" s="114" t="s">
        <v>123</v>
      </c>
    </row>
    <row r="19" spans="1:26" s="27" customFormat="1" ht="34.25" customHeight="1" x14ac:dyDescent="0.35">
      <c r="A19" s="91" t="s">
        <v>120</v>
      </c>
      <c r="B19" s="85" t="s">
        <v>121</v>
      </c>
      <c r="C19" s="122">
        <v>3.38</v>
      </c>
      <c r="D19" s="81"/>
      <c r="E19" s="115">
        <f>+$C19+'DELIVERY e PRODOTTO FISSO'!$K$26</f>
        <v>61.36</v>
      </c>
      <c r="F19" s="115">
        <f>+$C19+'DELIVERY e PRODOTTO FISSO'!$K$27</f>
        <v>58.84</v>
      </c>
      <c r="G19" s="115">
        <f>+$C19+'DELIVERY e PRODOTTO FISSO'!$K$28</f>
        <v>54.29</v>
      </c>
      <c r="H19" s="115">
        <f>+$C19+'DELIVERY e PRODOTTO FISSO'!$K$29</f>
        <v>53.690000000000005</v>
      </c>
      <c r="I19" s="115">
        <f>+$C19+'DELIVERY e PRODOTTO FISSO'!$K$30</f>
        <v>45.82</v>
      </c>
      <c r="J19" s="115">
        <f>+$C19+'DELIVERY e PRODOTTO FISSO'!$K$31</f>
        <v>49.013863636363638</v>
      </c>
      <c r="K19" s="115">
        <f>+$C19+'DELIVERY e PRODOTTO FISSO'!$K$32</f>
        <v>48.96</v>
      </c>
      <c r="L19" s="115">
        <f>+$C19+'DELIVERY e PRODOTTO FISSO'!$K$33</f>
        <v>50.2</v>
      </c>
      <c r="M19" s="115">
        <f>_xlfn.IFNA($C$19+VLOOKUP(M$14,'DELIVERY e PRODOTTO FISSO'!$I:$L,3,FALSE),"")</f>
        <v>49.52</v>
      </c>
      <c r="N19" s="115">
        <f>_xlfn.IFNA($C$19+VLOOKUP(N$14,'DELIVERY e PRODOTTO FISSO'!$I:$L,3,FALSE),"")</f>
        <v>52.64</v>
      </c>
      <c r="O19" s="115">
        <f>_xlfn.IFNA($C$19+VLOOKUP(O$14,'DELIVERY e PRODOTTO FISSO'!$I:$L,3,FALSE),"")</f>
        <v>52.910000000000004</v>
      </c>
      <c r="P19" s="115">
        <f>_xlfn.IFNA($C$19+VLOOKUP(P$14,'DELIVERY e PRODOTTO FISSO'!$I:$L,3,FALSE),"")</f>
        <v>50.67</v>
      </c>
      <c r="Q19" s="127" t="str">
        <f>_xlfn.IFNA($C$19+VLOOKUP(Q$14,'DELIVERY e PRODOTTO FISSO'!$I:$L,3,FALSE),"")</f>
        <v/>
      </c>
      <c r="R19" s="127" t="str">
        <f>_xlfn.IFNA($C$19+VLOOKUP(R$14,'DELIVERY e PRODOTTO FISSO'!$I:$L,3,FALSE),"")</f>
        <v/>
      </c>
      <c r="S19" s="127" t="str">
        <f>_xlfn.IFNA($C$19+VLOOKUP(S$14,'DELIVERY e PRODOTTO FISSO'!$I:$L,3,FALSE),"")</f>
        <v/>
      </c>
      <c r="T19" s="127" t="str">
        <f>_xlfn.IFNA($C$19+VLOOKUP(T$14,'DELIVERY e PRODOTTO FISSO'!$I:$L,3,FALSE),"")</f>
        <v/>
      </c>
      <c r="U19" s="127" t="str">
        <f>_xlfn.IFNA($C$19+VLOOKUP(U$14,'DELIVERY e PRODOTTO FISSO'!$I:$L,3,FALSE),"")</f>
        <v/>
      </c>
      <c r="V19" s="127" t="str">
        <f>_xlfn.IFNA($C$19+VLOOKUP(V$14,'DELIVERY e PRODOTTO FISSO'!$I:$L,3,FALSE),"")</f>
        <v/>
      </c>
      <c r="W19" s="127" t="str">
        <f>_xlfn.IFNA($C$19+VLOOKUP(W$14,'DELIVERY e PRODOTTO FISSO'!$I:$L,3,FALSE),"")</f>
        <v/>
      </c>
      <c r="X19" s="127" t="str">
        <f>_xlfn.IFNA($C$19+VLOOKUP(X$14,'DELIVERY e PRODOTTO FISSO'!$I:$L,3,FALSE),"")</f>
        <v/>
      </c>
      <c r="Y19" s="127" t="str">
        <f>_xlfn.IFNA($C$19+VLOOKUP(Y$14,'DELIVERY e PRODOTTO FISSO'!$I:$L,3,FALSE),"")</f>
        <v/>
      </c>
      <c r="Z19" s="127" t="str">
        <f>_xlfn.IFNA($C$19+VLOOKUP(Z$14,'DELIVERY e PRODOTTO FISSO'!$I:$L,3,FALSE),"")</f>
        <v/>
      </c>
    </row>
    <row r="20" spans="1:26" s="27" customFormat="1" ht="25.25" customHeight="1" x14ac:dyDescent="0.35">
      <c r="A20" s="202" t="s">
        <v>122</v>
      </c>
      <c r="B20" s="94" t="s">
        <v>31</v>
      </c>
      <c r="C20" s="123">
        <v>8.67</v>
      </c>
      <c r="D20" s="81"/>
      <c r="E20" s="116">
        <f>+$C20+'DELIVERY e PRODOTTO FISSO'!$K$26</f>
        <v>66.649999999999991</v>
      </c>
      <c r="F20" s="116">
        <f>+$C20+'DELIVERY e PRODOTTO FISSO'!$K$27</f>
        <v>64.13</v>
      </c>
      <c r="G20" s="116">
        <f>+$C20+'DELIVERY e PRODOTTO FISSO'!$K$28</f>
        <v>59.58</v>
      </c>
      <c r="H20" s="116">
        <f>+$C20+'DELIVERY e PRODOTTO FISSO'!$K$29</f>
        <v>58.980000000000004</v>
      </c>
      <c r="I20" s="116">
        <f>+$C20+'DELIVERY e PRODOTTO FISSO'!$K$30</f>
        <v>51.11</v>
      </c>
      <c r="J20" s="120">
        <f>+$C20+'DELIVERY e PRODOTTO FISSO'!$K$31</f>
        <v>54.303863636363637</v>
      </c>
      <c r="K20" s="120">
        <f>+$C20+'DELIVERY e PRODOTTO FISSO'!$K$32</f>
        <v>54.25</v>
      </c>
      <c r="L20" s="120">
        <f>+$C20+'DELIVERY e PRODOTTO FISSO'!$K$33</f>
        <v>55.49</v>
      </c>
      <c r="M20" s="120">
        <f>_xlfn.IFNA($C$20+VLOOKUP(M$14,'DELIVERY e PRODOTTO FISSO'!$I:$L,3,FALSE),"")</f>
        <v>54.81</v>
      </c>
      <c r="N20" s="120">
        <f>_xlfn.IFNA($C$20+VLOOKUP(N$14,'DELIVERY e PRODOTTO FISSO'!$I:$L,3,FALSE),"")</f>
        <v>57.93</v>
      </c>
      <c r="O20" s="120">
        <f>_xlfn.IFNA($C$20+VLOOKUP(O$14,'DELIVERY e PRODOTTO FISSO'!$I:$L,3,FALSE),"")</f>
        <v>58.2</v>
      </c>
      <c r="P20" s="120">
        <f>_xlfn.IFNA($C$20+VLOOKUP(P$14,'DELIVERY e PRODOTTO FISSO'!$I:$L,3,FALSE),"")</f>
        <v>55.96</v>
      </c>
      <c r="Q20" s="127" t="str">
        <f>_xlfn.IFNA($C$20+VLOOKUP(Q$14,'DELIVERY e PRODOTTO FISSO'!$I:$L,3,FALSE),"")</f>
        <v/>
      </c>
      <c r="R20" s="127" t="str">
        <f>_xlfn.IFNA($C$20+VLOOKUP(R$14,'DELIVERY e PRODOTTO FISSO'!$I:$L,3,FALSE),"")</f>
        <v/>
      </c>
      <c r="S20" s="127" t="str">
        <f>_xlfn.IFNA($C$20+VLOOKUP(S$14,'DELIVERY e PRODOTTO FISSO'!$I:$L,3,FALSE),"")</f>
        <v/>
      </c>
      <c r="T20" s="127" t="str">
        <f>_xlfn.IFNA($C$20+VLOOKUP(T$14,'DELIVERY e PRODOTTO FISSO'!$I:$L,3,FALSE),"")</f>
        <v/>
      </c>
      <c r="U20" s="127" t="str">
        <f>_xlfn.IFNA($C$20+VLOOKUP(U$14,'DELIVERY e PRODOTTO FISSO'!$I:$L,3,FALSE),"")</f>
        <v/>
      </c>
      <c r="V20" s="127" t="str">
        <f>_xlfn.IFNA($C$20+VLOOKUP(V$14,'DELIVERY e PRODOTTO FISSO'!$I:$L,3,FALSE),"")</f>
        <v/>
      </c>
      <c r="W20" s="127" t="str">
        <f>_xlfn.IFNA($C$20+VLOOKUP(W$14,'DELIVERY e PRODOTTO FISSO'!$I:$L,3,FALSE),"")</f>
        <v/>
      </c>
      <c r="X20" s="127" t="str">
        <f>_xlfn.IFNA($C$20+VLOOKUP(X$14,'DELIVERY e PRODOTTO FISSO'!$I:$L,3,FALSE),"")</f>
        <v/>
      </c>
      <c r="Y20" s="127" t="str">
        <f>_xlfn.IFNA($C$20+VLOOKUP(Y$14,'DELIVERY e PRODOTTO FISSO'!$I:$L,3,FALSE),"")</f>
        <v/>
      </c>
      <c r="Z20" s="127" t="str">
        <f>_xlfn.IFNA($C$20+VLOOKUP(Z$14,'DELIVERY e PRODOTTO FISSO'!$I:$L,3,FALSE),"")</f>
        <v/>
      </c>
    </row>
    <row r="21" spans="1:26" s="27" customFormat="1" ht="25.25" customHeight="1" x14ac:dyDescent="0.35">
      <c r="A21" s="203"/>
      <c r="B21" s="92" t="s">
        <v>32</v>
      </c>
      <c r="C21" s="124">
        <v>7.74</v>
      </c>
      <c r="D21" s="81"/>
      <c r="E21" s="117">
        <f>+$C21+'DELIVERY e PRODOTTO FISSO'!$K$26</f>
        <v>65.72</v>
      </c>
      <c r="F21" s="117">
        <f>+$C21+'DELIVERY e PRODOTTO FISSO'!$K$27</f>
        <v>63.2</v>
      </c>
      <c r="G21" s="117">
        <f>+$C21+'DELIVERY e PRODOTTO FISSO'!$K$28</f>
        <v>58.65</v>
      </c>
      <c r="H21" s="117">
        <f>+$C21+'DELIVERY e PRODOTTO FISSO'!$K$29</f>
        <v>58.050000000000004</v>
      </c>
      <c r="I21" s="117">
        <f>+$C21+'DELIVERY e PRODOTTO FISSO'!$K$30</f>
        <v>50.18</v>
      </c>
      <c r="J21" s="117">
        <f>+$C21+'DELIVERY e PRODOTTO FISSO'!$K$31</f>
        <v>53.373863636363637</v>
      </c>
      <c r="K21" s="117">
        <f>+$C21+'DELIVERY e PRODOTTO FISSO'!$K$32</f>
        <v>53.32</v>
      </c>
      <c r="L21" s="117">
        <f>+$C21+'DELIVERY e PRODOTTO FISSO'!$K$33</f>
        <v>54.56</v>
      </c>
      <c r="M21" s="117">
        <f>_xlfn.IFNA($C$21+VLOOKUP(M$14,'DELIVERY e PRODOTTO FISSO'!$I:$L,3,FALSE),"")</f>
        <v>53.88</v>
      </c>
      <c r="N21" s="117">
        <f>_xlfn.IFNA($C$21+VLOOKUP(N$14,'DELIVERY e PRODOTTO FISSO'!$I:$L,3,FALSE),"")</f>
        <v>57</v>
      </c>
      <c r="O21" s="117">
        <f>_xlfn.IFNA($C$21+VLOOKUP(O$14,'DELIVERY e PRODOTTO FISSO'!$I:$L,3,FALSE),"")</f>
        <v>57.27</v>
      </c>
      <c r="P21" s="117">
        <f>_xlfn.IFNA($C$21+VLOOKUP(P$14,'DELIVERY e PRODOTTO FISSO'!$I:$L,3,FALSE),"")</f>
        <v>55.03</v>
      </c>
      <c r="Q21" s="127" t="str">
        <f>_xlfn.IFNA($C$21+VLOOKUP(Q$14,'DELIVERY e PRODOTTO FISSO'!$I:$L,3,FALSE),"")</f>
        <v/>
      </c>
      <c r="R21" s="127" t="str">
        <f>_xlfn.IFNA($C$21+VLOOKUP(R$14,'DELIVERY e PRODOTTO FISSO'!$I:$L,3,FALSE),"")</f>
        <v/>
      </c>
      <c r="S21" s="127" t="str">
        <f>_xlfn.IFNA($C$21+VLOOKUP(S$14,'DELIVERY e PRODOTTO FISSO'!$I:$L,3,FALSE),"")</f>
        <v/>
      </c>
      <c r="T21" s="127" t="str">
        <f>_xlfn.IFNA($C$21+VLOOKUP(T$14,'DELIVERY e PRODOTTO FISSO'!$I:$L,3,FALSE),"")</f>
        <v/>
      </c>
      <c r="U21" s="127" t="str">
        <f>_xlfn.IFNA($C$21+VLOOKUP(U$14,'DELIVERY e PRODOTTO FISSO'!$I:$L,3,FALSE),"")</f>
        <v/>
      </c>
      <c r="V21" s="127" t="str">
        <f>_xlfn.IFNA($C$21+VLOOKUP(V$14,'DELIVERY e PRODOTTO FISSO'!$I:$L,3,FALSE),"")</f>
        <v/>
      </c>
      <c r="W21" s="127" t="str">
        <f>_xlfn.IFNA($C$21+VLOOKUP(W$14,'DELIVERY e PRODOTTO FISSO'!$I:$L,3,FALSE),"")</f>
        <v/>
      </c>
      <c r="X21" s="127" t="str">
        <f>_xlfn.IFNA($C$21+VLOOKUP(X$14,'DELIVERY e PRODOTTO FISSO'!$I:$L,3,FALSE),"")</f>
        <v/>
      </c>
      <c r="Y21" s="127" t="str">
        <f>_xlfn.IFNA($C$21+VLOOKUP(Y$14,'DELIVERY e PRODOTTO FISSO'!$I:$L,3,FALSE),"")</f>
        <v/>
      </c>
      <c r="Z21" s="127" t="str">
        <f>_xlfn.IFNA($C$21+VLOOKUP(Z$14,'DELIVERY e PRODOTTO FISSO'!$I:$L,3,FALSE),"")</f>
        <v/>
      </c>
    </row>
    <row r="22" spans="1:26" s="27" customFormat="1" ht="25.25" customHeight="1" thickBot="1" x14ac:dyDescent="0.4">
      <c r="A22" s="203"/>
      <c r="B22" s="95" t="s">
        <v>33</v>
      </c>
      <c r="C22" s="125">
        <v>-4.0199999999999996</v>
      </c>
      <c r="D22" s="81"/>
      <c r="E22" s="118">
        <f>+$C22+'DELIVERY e PRODOTTO FISSO'!$K$26</f>
        <v>53.959999999999994</v>
      </c>
      <c r="F22" s="118">
        <f>+$C22+'DELIVERY e PRODOTTO FISSO'!$K$27</f>
        <v>51.44</v>
      </c>
      <c r="G22" s="118">
        <f>+$C22+'DELIVERY e PRODOTTO FISSO'!$K$28</f>
        <v>46.89</v>
      </c>
      <c r="H22" s="118">
        <f>+$C22+'DELIVERY e PRODOTTO FISSO'!$K$29</f>
        <v>46.290000000000006</v>
      </c>
      <c r="I22" s="118">
        <f>+$C22+'DELIVERY e PRODOTTO FISSO'!$K$30</f>
        <v>38.42</v>
      </c>
      <c r="J22" s="121">
        <f>+$C22+'DELIVERY e PRODOTTO FISSO'!$K$31</f>
        <v>41.613863636363632</v>
      </c>
      <c r="K22" s="121">
        <f>+$C22+'DELIVERY e PRODOTTO FISSO'!$K$32</f>
        <v>41.56</v>
      </c>
      <c r="L22" s="121">
        <f>+$C22+'DELIVERY e PRODOTTO FISSO'!$K$33</f>
        <v>42.8</v>
      </c>
      <c r="M22" s="121">
        <f>_xlfn.IFNA($C$22+VLOOKUP(M$14,'DELIVERY e PRODOTTO FISSO'!$I:$L,3,FALSE),"")</f>
        <v>42.120000000000005</v>
      </c>
      <c r="N22" s="121">
        <f>_xlfn.IFNA($C$22+VLOOKUP(N$14,'DELIVERY e PRODOTTO FISSO'!$I:$L,3,FALSE),"")</f>
        <v>45.239999999999995</v>
      </c>
      <c r="O22" s="121">
        <f>_xlfn.IFNA($C$22+VLOOKUP(O$14,'DELIVERY e PRODOTTO FISSO'!$I:$L,3,FALSE),"")</f>
        <v>45.510000000000005</v>
      </c>
      <c r="P22" s="121">
        <f>_xlfn.IFNA($C$22+VLOOKUP(P$14,'DELIVERY e PRODOTTO FISSO'!$I:$L,3,FALSE),"")</f>
        <v>43.269999999999996</v>
      </c>
      <c r="Q22" s="127" t="str">
        <f>_xlfn.IFNA($C$22+VLOOKUP(Q$14,'DELIVERY e PRODOTTO FISSO'!$I:$L,3,FALSE),"")</f>
        <v/>
      </c>
      <c r="R22" s="127" t="str">
        <f>_xlfn.IFNA($C$22+VLOOKUP(R$14,'DELIVERY e PRODOTTO FISSO'!$I:$L,3,FALSE),"")</f>
        <v/>
      </c>
      <c r="S22" s="127" t="str">
        <f>_xlfn.IFNA($C$22+VLOOKUP(S$14,'DELIVERY e PRODOTTO FISSO'!$I:$L,3,FALSE),"")</f>
        <v/>
      </c>
      <c r="T22" s="127" t="str">
        <f>_xlfn.IFNA($C$22+VLOOKUP(T$14,'DELIVERY e PRODOTTO FISSO'!$I:$L,3,FALSE),"")</f>
        <v/>
      </c>
      <c r="U22" s="127" t="str">
        <f>_xlfn.IFNA($C$22+VLOOKUP(U$14,'DELIVERY e PRODOTTO FISSO'!$I:$L,3,FALSE),"")</f>
        <v/>
      </c>
      <c r="V22" s="127" t="str">
        <f>_xlfn.IFNA($C$22+VLOOKUP(V$14,'DELIVERY e PRODOTTO FISSO'!$I:$L,3,FALSE),"")</f>
        <v/>
      </c>
      <c r="W22" s="127" t="str">
        <f>_xlfn.IFNA($C$22+VLOOKUP(W$14,'DELIVERY e PRODOTTO FISSO'!$I:$L,3,FALSE),"")</f>
        <v/>
      </c>
      <c r="X22" s="127" t="str">
        <f>_xlfn.IFNA($C$22+VLOOKUP(X$14,'DELIVERY e PRODOTTO FISSO'!$I:$L,3,FALSE),"")</f>
        <v/>
      </c>
      <c r="Y22" s="127" t="str">
        <f>_xlfn.IFNA($C$22+VLOOKUP(Y$14,'DELIVERY e PRODOTTO FISSO'!$I:$L,3,FALSE),"")</f>
        <v/>
      </c>
      <c r="Z22" s="127" t="str">
        <f>_xlfn.IFNA($C$22+VLOOKUP(Z$14,'DELIVERY e PRODOTTO FISSO'!$I:$L,3,FALSE),"")</f>
        <v/>
      </c>
    </row>
    <row r="23" spans="1:26" s="27" customFormat="1" x14ac:dyDescent="0.35">
      <c r="A23" s="90" t="s">
        <v>149</v>
      </c>
      <c r="B23" s="89"/>
      <c r="C23" s="89"/>
      <c r="D23" s="89"/>
      <c r="E23" s="89"/>
      <c r="F23" s="89"/>
      <c r="G23" s="89"/>
      <c r="H23" s="89"/>
      <c r="I23" s="89"/>
      <c r="J23" s="89"/>
      <c r="K23" s="89"/>
      <c r="L23" s="89"/>
      <c r="M23" s="89"/>
      <c r="N23" s="89"/>
      <c r="O23" s="89"/>
      <c r="P23" s="89"/>
    </row>
    <row r="24" spans="1:26" s="27" customFormat="1" ht="15.5" x14ac:dyDescent="0.35">
      <c r="B24" s="81"/>
      <c r="C24" s="81"/>
      <c r="D24" s="81"/>
      <c r="E24" s="81"/>
      <c r="F24" s="81"/>
      <c r="G24" s="81"/>
      <c r="H24" s="81"/>
      <c r="I24" s="81"/>
      <c r="J24" s="81"/>
      <c r="K24" s="81"/>
      <c r="L24" s="81"/>
      <c r="M24" s="127"/>
    </row>
    <row r="25" spans="1:26" s="27" customFormat="1" ht="16" thickBot="1" x14ac:dyDescent="0.4">
      <c r="B25" s="81"/>
      <c r="C25" s="81"/>
      <c r="D25" s="81"/>
      <c r="E25" s="81"/>
      <c r="F25" s="81"/>
      <c r="G25" s="81"/>
      <c r="H25" s="81"/>
      <c r="I25" s="81"/>
      <c r="J25" s="81"/>
      <c r="K25" s="81"/>
      <c r="L25" s="81"/>
      <c r="M25" s="127"/>
    </row>
    <row r="26" spans="1:26" s="27" customFormat="1" ht="19" thickBot="1" x14ac:dyDescent="0.4">
      <c r="A26" s="204" t="s">
        <v>126</v>
      </c>
      <c r="B26" s="205"/>
      <c r="C26" s="206"/>
      <c r="D26" s="81"/>
      <c r="E26" s="81"/>
      <c r="F26" s="81"/>
      <c r="G26" s="81"/>
      <c r="H26" s="81"/>
      <c r="I26" s="81"/>
      <c r="J26" s="81"/>
      <c r="K26" s="81"/>
      <c r="L26" s="81"/>
      <c r="M26" s="127"/>
    </row>
    <row r="27" spans="1:26" s="27" customFormat="1" ht="15.5" x14ac:dyDescent="0.35">
      <c r="A27" s="207" t="s">
        <v>117</v>
      </c>
      <c r="B27" s="208"/>
      <c r="C27" s="208"/>
      <c r="D27" s="81"/>
      <c r="E27" s="112">
        <v>43829</v>
      </c>
      <c r="F27" s="112">
        <v>43861</v>
      </c>
      <c r="G27" s="112">
        <v>43890</v>
      </c>
      <c r="H27" s="112">
        <v>43921</v>
      </c>
      <c r="I27" s="112">
        <v>43951</v>
      </c>
      <c r="J27" s="112">
        <v>43982</v>
      </c>
      <c r="K27" s="112">
        <v>44012</v>
      </c>
      <c r="L27" s="112">
        <v>44043</v>
      </c>
      <c r="M27" s="112">
        <v>44074</v>
      </c>
      <c r="N27" s="112">
        <v>44104</v>
      </c>
      <c r="O27" s="112">
        <v>44135</v>
      </c>
      <c r="P27" s="112">
        <v>44165</v>
      </c>
    </row>
    <row r="28" spans="1:26" s="27" customFormat="1" ht="15.5" x14ac:dyDescent="0.35">
      <c r="A28" s="198" t="s">
        <v>118</v>
      </c>
      <c r="B28" s="199"/>
      <c r="C28" s="199"/>
      <c r="D28" s="81"/>
      <c r="E28" s="113" t="s">
        <v>175</v>
      </c>
      <c r="F28" s="113" t="s">
        <v>191</v>
      </c>
      <c r="G28" s="113" t="s">
        <v>192</v>
      </c>
      <c r="H28" s="113" t="s">
        <v>193</v>
      </c>
      <c r="I28" s="113" t="s">
        <v>202</v>
      </c>
      <c r="J28" s="113" t="s">
        <v>205</v>
      </c>
      <c r="K28" s="113" t="s">
        <v>208</v>
      </c>
      <c r="L28" s="113" t="s">
        <v>210</v>
      </c>
      <c r="M28" s="113" t="s">
        <v>212</v>
      </c>
      <c r="N28" s="113" t="s">
        <v>214</v>
      </c>
      <c r="O28" s="113" t="s">
        <v>216</v>
      </c>
      <c r="P28" s="113" t="s">
        <v>218</v>
      </c>
    </row>
    <row r="29" spans="1:26" s="27" customFormat="1" ht="15.5" x14ac:dyDescent="0.35">
      <c r="A29" s="200"/>
      <c r="B29" s="201"/>
      <c r="C29" s="201"/>
      <c r="D29" s="81"/>
      <c r="E29" s="113" t="s">
        <v>194</v>
      </c>
      <c r="F29" s="113" t="s">
        <v>195</v>
      </c>
      <c r="G29" s="113" t="s">
        <v>196</v>
      </c>
      <c r="H29" s="113" t="s">
        <v>197</v>
      </c>
      <c r="I29" s="113" t="s">
        <v>204</v>
      </c>
      <c r="J29" s="113" t="s">
        <v>207</v>
      </c>
      <c r="K29" s="113" t="s">
        <v>209</v>
      </c>
      <c r="L29" s="113" t="s">
        <v>211</v>
      </c>
      <c r="M29" s="113" t="s">
        <v>213</v>
      </c>
      <c r="N29" s="113" t="s">
        <v>215</v>
      </c>
      <c r="O29" s="113" t="s">
        <v>217</v>
      </c>
      <c r="P29" s="113" t="s">
        <v>219</v>
      </c>
    </row>
    <row r="30" spans="1:26" s="27" customFormat="1" ht="15.5" x14ac:dyDescent="0.3">
      <c r="A30" s="86"/>
      <c r="B30" s="87" t="s">
        <v>119</v>
      </c>
      <c r="C30" s="88" t="s">
        <v>182</v>
      </c>
      <c r="D30" s="81"/>
      <c r="E30" s="114" t="s">
        <v>124</v>
      </c>
      <c r="F30" s="114" t="s">
        <v>124</v>
      </c>
      <c r="G30" s="114" t="s">
        <v>124</v>
      </c>
      <c r="H30" s="114" t="s">
        <v>124</v>
      </c>
      <c r="I30" s="114" t="s">
        <v>124</v>
      </c>
      <c r="J30" s="114" t="s">
        <v>124</v>
      </c>
      <c r="K30" s="114" t="s">
        <v>124</v>
      </c>
      <c r="L30" s="114" t="s">
        <v>124</v>
      </c>
      <c r="M30" s="114" t="s">
        <v>124</v>
      </c>
      <c r="N30" s="114" t="s">
        <v>124</v>
      </c>
      <c r="O30" s="114" t="s">
        <v>124</v>
      </c>
      <c r="P30" s="114" t="s">
        <v>124</v>
      </c>
    </row>
    <row r="31" spans="1:26" s="27" customFormat="1" ht="34.25" customHeight="1" x14ac:dyDescent="0.35">
      <c r="A31" s="91" t="s">
        <v>120</v>
      </c>
      <c r="B31" s="85" t="s">
        <v>121</v>
      </c>
      <c r="C31" s="122">
        <v>3.38</v>
      </c>
      <c r="D31" s="81"/>
      <c r="E31" s="115">
        <f>+$C31+'DELIVERY e PRODOTTO FISSO'!$L$26</f>
        <v>60.480000000000004</v>
      </c>
      <c r="F31" s="115">
        <f>+$C31+'DELIVERY e PRODOTTO FISSO'!$L$27</f>
        <v>57.92</v>
      </c>
      <c r="G31" s="115">
        <f>+$C31+'DELIVERY e PRODOTTO FISSO'!$L$28</f>
        <v>54.080000000000005</v>
      </c>
      <c r="H31" s="115">
        <f>+$C31+'DELIVERY e PRODOTTO FISSO'!$L$29</f>
        <v>54.64</v>
      </c>
      <c r="I31" s="115">
        <f>+$C31+'DELIVERY e PRODOTTO FISSO'!$L$30</f>
        <v>46.79</v>
      </c>
      <c r="J31" s="115">
        <f>+$C31+'DELIVERY e PRODOTTO FISSO'!$L$31</f>
        <v>49.638030303030298</v>
      </c>
      <c r="K31" s="115">
        <f>+$C31+'DELIVERY e PRODOTTO FISSO'!$L$32</f>
        <v>50.61</v>
      </c>
      <c r="L31" s="115">
        <f>+$C31+'DELIVERY e PRODOTTO FISSO'!$L$33</f>
        <v>52.11</v>
      </c>
      <c r="M31" s="115">
        <f>_xlfn.IFNA($C$31+VLOOKUP(M$14,'DELIVERY e PRODOTTO FISSO'!$I:$L,4,FALSE),"")</f>
        <v>51.63</v>
      </c>
      <c r="N31" s="115">
        <f>_xlfn.IFNA($C$31+VLOOKUP(N$14,'DELIVERY e PRODOTTO FISSO'!$I:$L,4,FALSE),"")</f>
        <v>53.580000000000005</v>
      </c>
      <c r="O31" s="115">
        <f>_xlfn.IFNA($C$31+VLOOKUP(O$14,'DELIVERY e PRODOTTO FISSO'!$I:$L,4,FALSE),"")</f>
        <v>52.830000000000005</v>
      </c>
      <c r="P31" s="115">
        <f>_xlfn.IFNA($C$31+VLOOKUP(P$14,'DELIVERY e PRODOTTO FISSO'!$I:$L,4,FALSE),"")</f>
        <v>50.59</v>
      </c>
      <c r="Q31" s="127" t="str">
        <f>_xlfn.IFNA($C$31+VLOOKUP(Q$14,'DELIVERY e PRODOTTO FISSO'!$I:$L,4,FALSE),"")</f>
        <v/>
      </c>
      <c r="R31" s="127" t="str">
        <f>_xlfn.IFNA($C$31+VLOOKUP(R$14,'DELIVERY e PRODOTTO FISSO'!$I:$L,4,FALSE),"")</f>
        <v/>
      </c>
      <c r="S31" s="127" t="str">
        <f>_xlfn.IFNA($C$31+VLOOKUP(S$14,'DELIVERY e PRODOTTO FISSO'!$I:$L,4,FALSE),"")</f>
        <v/>
      </c>
      <c r="T31" s="127" t="str">
        <f>_xlfn.IFNA($C$31+VLOOKUP(T$14,'DELIVERY e PRODOTTO FISSO'!$I:$L,4,FALSE),"")</f>
        <v/>
      </c>
      <c r="U31" s="127" t="str">
        <f>_xlfn.IFNA($C$31+VLOOKUP(U$14,'DELIVERY e PRODOTTO FISSO'!$I:$L,4,FALSE),"")</f>
        <v/>
      </c>
      <c r="V31" s="127" t="str">
        <f>_xlfn.IFNA($C$31+VLOOKUP(V$14,'DELIVERY e PRODOTTO FISSO'!$I:$L,4,FALSE),"")</f>
        <v/>
      </c>
      <c r="W31" s="127" t="str">
        <f>_xlfn.IFNA($C$31+VLOOKUP(W$14,'DELIVERY e PRODOTTO FISSO'!$I:$L,4,FALSE),"")</f>
        <v/>
      </c>
      <c r="X31" s="127" t="str">
        <f>_xlfn.IFNA($C$31+VLOOKUP(X$14,'DELIVERY e PRODOTTO FISSO'!$I:$L,4,FALSE),"")</f>
        <v/>
      </c>
      <c r="Y31" s="127" t="str">
        <f>_xlfn.IFNA($C$31+VLOOKUP(Y$14,'DELIVERY e PRODOTTO FISSO'!$I:$L,4,FALSE),"")</f>
        <v/>
      </c>
      <c r="Z31" s="127" t="str">
        <f>_xlfn.IFNA($C$31+VLOOKUP(Z$14,'DELIVERY e PRODOTTO FISSO'!$I:$L,4,FALSE),"")</f>
        <v/>
      </c>
    </row>
    <row r="32" spans="1:26" s="27" customFormat="1" ht="25.25" customHeight="1" x14ac:dyDescent="0.35">
      <c r="A32" s="202" t="s">
        <v>122</v>
      </c>
      <c r="B32" s="94" t="s">
        <v>31</v>
      </c>
      <c r="C32" s="123">
        <v>8.67</v>
      </c>
      <c r="D32" s="81"/>
      <c r="E32" s="120">
        <f>+$C32+'DELIVERY e PRODOTTO FISSO'!$L$26</f>
        <v>65.77</v>
      </c>
      <c r="F32" s="120">
        <f>+$C32+'DELIVERY e PRODOTTO FISSO'!$L$27</f>
        <v>63.21</v>
      </c>
      <c r="G32" s="116">
        <f>+$C32+'DELIVERY e PRODOTTO FISSO'!$L$28</f>
        <v>59.370000000000005</v>
      </c>
      <c r="H32" s="116">
        <f>+$C32+'DELIVERY e PRODOTTO FISSO'!$L$29</f>
        <v>59.93</v>
      </c>
      <c r="I32" s="116">
        <f>+$C32+'DELIVERY e PRODOTTO FISSO'!$L$30</f>
        <v>52.08</v>
      </c>
      <c r="J32" s="120">
        <f>+$C32+'DELIVERY e PRODOTTO FISSO'!$L$31</f>
        <v>54.928030303030297</v>
      </c>
      <c r="K32" s="120">
        <f>+$C32+'DELIVERY e PRODOTTO FISSO'!$L$32</f>
        <v>55.9</v>
      </c>
      <c r="L32" s="120">
        <f>+$C32+'DELIVERY e PRODOTTO FISSO'!$L$33</f>
        <v>57.4</v>
      </c>
      <c r="M32" s="120">
        <f>_xlfn.IFNA($C$32+VLOOKUP(M$14,'DELIVERY e PRODOTTO FISSO'!$I:$L,4,FALSE),"")</f>
        <v>56.92</v>
      </c>
      <c r="N32" s="120">
        <f>_xlfn.IFNA($C$32+VLOOKUP(N$14,'DELIVERY e PRODOTTO FISSO'!$I:$L,4,FALSE),"")</f>
        <v>58.870000000000005</v>
      </c>
      <c r="O32" s="120">
        <f>_xlfn.IFNA($C$32+VLOOKUP(O$14,'DELIVERY e PRODOTTO FISSO'!$I:$L,4,FALSE),"")</f>
        <v>58.120000000000005</v>
      </c>
      <c r="P32" s="120">
        <f>_xlfn.IFNA($C$32+VLOOKUP(P$14,'DELIVERY e PRODOTTO FISSO'!$I:$L,4,FALSE),"")</f>
        <v>55.88</v>
      </c>
      <c r="Q32" s="127" t="str">
        <f>_xlfn.IFNA($C$32+VLOOKUP(Q$14,'DELIVERY e PRODOTTO FISSO'!$I:$L,4,FALSE),"")</f>
        <v/>
      </c>
      <c r="R32" s="127" t="str">
        <f>_xlfn.IFNA($C$32+VLOOKUP(R$14,'DELIVERY e PRODOTTO FISSO'!$I:$L,4,FALSE),"")</f>
        <v/>
      </c>
      <c r="S32" s="127" t="str">
        <f>_xlfn.IFNA($C$32+VLOOKUP(S$14,'DELIVERY e PRODOTTO FISSO'!$I:$L,4,FALSE),"")</f>
        <v/>
      </c>
      <c r="T32" s="127" t="str">
        <f>_xlfn.IFNA($C$32+VLOOKUP(T$14,'DELIVERY e PRODOTTO FISSO'!$I:$L,4,FALSE),"")</f>
        <v/>
      </c>
      <c r="U32" s="127" t="str">
        <f>_xlfn.IFNA($C$32+VLOOKUP(U$14,'DELIVERY e PRODOTTO FISSO'!$I:$L,4,FALSE),"")</f>
        <v/>
      </c>
      <c r="V32" s="127" t="str">
        <f>_xlfn.IFNA($C$32+VLOOKUP(V$14,'DELIVERY e PRODOTTO FISSO'!$I:$L,4,FALSE),"")</f>
        <v/>
      </c>
      <c r="W32" s="127" t="str">
        <f>_xlfn.IFNA($C$32+VLOOKUP(W$14,'DELIVERY e PRODOTTO FISSO'!$I:$L,4,FALSE),"")</f>
        <v/>
      </c>
      <c r="X32" s="127" t="str">
        <f>_xlfn.IFNA($C$32+VLOOKUP(X$14,'DELIVERY e PRODOTTO FISSO'!$I:$L,4,FALSE),"")</f>
        <v/>
      </c>
      <c r="Y32" s="127" t="str">
        <f>_xlfn.IFNA($C$32+VLOOKUP(Y$14,'DELIVERY e PRODOTTO FISSO'!$I:$L,4,FALSE),"")</f>
        <v/>
      </c>
      <c r="Z32" s="127" t="str">
        <f>_xlfn.IFNA($C$32+VLOOKUP(Z$14,'DELIVERY e PRODOTTO FISSO'!$I:$L,4,FALSE),"")</f>
        <v/>
      </c>
    </row>
    <row r="33" spans="1:26" s="27" customFormat="1" ht="25.25" customHeight="1" x14ac:dyDescent="0.35">
      <c r="A33" s="203"/>
      <c r="B33" s="92" t="s">
        <v>32</v>
      </c>
      <c r="C33" s="124">
        <v>7.74</v>
      </c>
      <c r="D33" s="81"/>
      <c r="E33" s="117">
        <f>+$C33+'DELIVERY e PRODOTTO FISSO'!$L$26</f>
        <v>64.84</v>
      </c>
      <c r="F33" s="117">
        <f>+$C33+'DELIVERY e PRODOTTO FISSO'!$L$27</f>
        <v>62.28</v>
      </c>
      <c r="G33" s="117">
        <f>+$C33+'DELIVERY e PRODOTTO FISSO'!$L$28</f>
        <v>58.440000000000005</v>
      </c>
      <c r="H33" s="117">
        <f>+$C33+'DELIVERY e PRODOTTO FISSO'!$L$29</f>
        <v>59</v>
      </c>
      <c r="I33" s="117">
        <f>+$C33+'DELIVERY e PRODOTTO FISSO'!$L$30</f>
        <v>51.15</v>
      </c>
      <c r="J33" s="117">
        <f>+$C33+'DELIVERY e PRODOTTO FISSO'!$L$31</f>
        <v>53.998030303030298</v>
      </c>
      <c r="K33" s="117">
        <f>+$C33+'DELIVERY e PRODOTTO FISSO'!$L$32</f>
        <v>54.97</v>
      </c>
      <c r="L33" s="117">
        <f>+$C33+'DELIVERY e PRODOTTO FISSO'!$L$33</f>
        <v>56.47</v>
      </c>
      <c r="M33" s="117">
        <f>_xlfn.IFNA($C$33+VLOOKUP(M$14,'DELIVERY e PRODOTTO FISSO'!$I:$L,4,FALSE),"")</f>
        <v>55.99</v>
      </c>
      <c r="N33" s="117">
        <f>_xlfn.IFNA($C$33+VLOOKUP(N$14,'DELIVERY e PRODOTTO FISSO'!$I:$L,4,FALSE),"")</f>
        <v>57.940000000000005</v>
      </c>
      <c r="O33" s="117">
        <f>_xlfn.IFNA($C$33+VLOOKUP(O$14,'DELIVERY e PRODOTTO FISSO'!$I:$L,4,FALSE),"")</f>
        <v>57.190000000000005</v>
      </c>
      <c r="P33" s="117">
        <f>_xlfn.IFNA($C$33+VLOOKUP(P$14,'DELIVERY e PRODOTTO FISSO'!$I:$L,4,FALSE),"")</f>
        <v>54.95</v>
      </c>
      <c r="Q33" s="127" t="str">
        <f>_xlfn.IFNA($C$33+VLOOKUP(Q$14,'DELIVERY e PRODOTTO FISSO'!$I:$L,4,FALSE),"")</f>
        <v/>
      </c>
      <c r="R33" s="127" t="str">
        <f>_xlfn.IFNA($C$33+VLOOKUP(R$14,'DELIVERY e PRODOTTO FISSO'!$I:$L,4,FALSE),"")</f>
        <v/>
      </c>
      <c r="S33" s="127" t="str">
        <f>_xlfn.IFNA($C$33+VLOOKUP(S$14,'DELIVERY e PRODOTTO FISSO'!$I:$L,4,FALSE),"")</f>
        <v/>
      </c>
      <c r="T33" s="127" t="str">
        <f>_xlfn.IFNA($C$33+VLOOKUP(T$14,'DELIVERY e PRODOTTO FISSO'!$I:$L,4,FALSE),"")</f>
        <v/>
      </c>
      <c r="U33" s="127" t="str">
        <f>_xlfn.IFNA($C$33+VLOOKUP(U$14,'DELIVERY e PRODOTTO FISSO'!$I:$L,4,FALSE),"")</f>
        <v/>
      </c>
      <c r="V33" s="127" t="str">
        <f>_xlfn.IFNA($C$33+VLOOKUP(V$14,'DELIVERY e PRODOTTO FISSO'!$I:$L,4,FALSE),"")</f>
        <v/>
      </c>
      <c r="W33" s="127" t="str">
        <f>_xlfn.IFNA($C$33+VLOOKUP(W$14,'DELIVERY e PRODOTTO FISSO'!$I:$L,4,FALSE),"")</f>
        <v/>
      </c>
      <c r="X33" s="127" t="str">
        <f>_xlfn.IFNA($C$33+VLOOKUP(X$14,'DELIVERY e PRODOTTO FISSO'!$I:$L,4,FALSE),"")</f>
        <v/>
      </c>
      <c r="Y33" s="127" t="str">
        <f>_xlfn.IFNA($C$33+VLOOKUP(Y$14,'DELIVERY e PRODOTTO FISSO'!$I:$L,4,FALSE),"")</f>
        <v/>
      </c>
      <c r="Z33" s="127" t="str">
        <f>_xlfn.IFNA($C$33+VLOOKUP(Z$14,'DELIVERY e PRODOTTO FISSO'!$I:$L,4,FALSE),"")</f>
        <v/>
      </c>
    </row>
    <row r="34" spans="1:26" s="27" customFormat="1" ht="25.25" customHeight="1" thickBot="1" x14ac:dyDescent="0.4">
      <c r="A34" s="203"/>
      <c r="B34" s="95" t="s">
        <v>33</v>
      </c>
      <c r="C34" s="125">
        <v>-4.0199999999999996</v>
      </c>
      <c r="D34" s="81"/>
      <c r="E34" s="121">
        <f>+$C34+'DELIVERY e PRODOTTO FISSO'!$L$26</f>
        <v>53.08</v>
      </c>
      <c r="F34" s="121">
        <f>+$C34+'DELIVERY e PRODOTTO FISSO'!$L$27</f>
        <v>50.519999999999996</v>
      </c>
      <c r="G34" s="118">
        <f>+$C34+'DELIVERY e PRODOTTO FISSO'!$L$28</f>
        <v>46.680000000000007</v>
      </c>
      <c r="H34" s="118">
        <f>+$C34+'DELIVERY e PRODOTTO FISSO'!$L$29</f>
        <v>47.239999999999995</v>
      </c>
      <c r="I34" s="118">
        <f>+$C34+'DELIVERY e PRODOTTO FISSO'!$L$30</f>
        <v>39.39</v>
      </c>
      <c r="J34" s="121">
        <f>+$C34+'DELIVERY e PRODOTTO FISSO'!$L$31</f>
        <v>42.2380303030303</v>
      </c>
      <c r="K34" s="121">
        <f>+$C34+'DELIVERY e PRODOTTO FISSO'!$L$32</f>
        <v>43.209999999999994</v>
      </c>
      <c r="L34" s="121">
        <f>+$C34+'DELIVERY e PRODOTTO FISSO'!$L$33</f>
        <v>44.709999999999994</v>
      </c>
      <c r="M34" s="121">
        <f>_xlfn.IFNA($C$34+VLOOKUP(M$14,'DELIVERY e PRODOTTO FISSO'!$I:$L,4,FALSE),"")</f>
        <v>44.230000000000004</v>
      </c>
      <c r="N34" s="121">
        <f>_xlfn.IFNA($C$34+VLOOKUP(N$14,'DELIVERY e PRODOTTO FISSO'!$I:$L,4,FALSE),"")</f>
        <v>46.180000000000007</v>
      </c>
      <c r="O34" s="121">
        <f>_xlfn.IFNA($C$34+VLOOKUP(O$14,'DELIVERY e PRODOTTO FISSO'!$I:$L,4,FALSE),"")</f>
        <v>45.430000000000007</v>
      </c>
      <c r="P34" s="121">
        <f>_xlfn.IFNA($C$34+VLOOKUP(P$14,'DELIVERY e PRODOTTO FISSO'!$I:$L,4,FALSE),"")</f>
        <v>43.19</v>
      </c>
      <c r="Q34" s="127" t="str">
        <f>_xlfn.IFNA($C$34+VLOOKUP(Q$14,'DELIVERY e PRODOTTO FISSO'!$I:$L,4,FALSE),"")</f>
        <v/>
      </c>
      <c r="R34" s="127" t="str">
        <f>_xlfn.IFNA($C$34+VLOOKUP(R$14,'DELIVERY e PRODOTTO FISSO'!$I:$L,4,FALSE),"")</f>
        <v/>
      </c>
      <c r="S34" s="127" t="str">
        <f>_xlfn.IFNA($C$34+VLOOKUP(S$14,'DELIVERY e PRODOTTO FISSO'!$I:$L,4,FALSE),"")</f>
        <v/>
      </c>
      <c r="T34" s="127" t="str">
        <f>_xlfn.IFNA($C$34+VLOOKUP(T$14,'DELIVERY e PRODOTTO FISSO'!$I:$L,4,FALSE),"")</f>
        <v/>
      </c>
      <c r="U34" s="127" t="str">
        <f>_xlfn.IFNA($C$34+VLOOKUP(U$14,'DELIVERY e PRODOTTO FISSO'!$I:$L,4,FALSE),"")</f>
        <v/>
      </c>
      <c r="V34" s="127" t="str">
        <f>_xlfn.IFNA($C$34+VLOOKUP(V$14,'DELIVERY e PRODOTTO FISSO'!$I:$L,4,FALSE),"")</f>
        <v/>
      </c>
      <c r="W34" s="127" t="str">
        <f>_xlfn.IFNA($C$34+VLOOKUP(W$14,'DELIVERY e PRODOTTO FISSO'!$I:$L,4,FALSE),"")</f>
        <v/>
      </c>
      <c r="X34" s="127" t="str">
        <f>_xlfn.IFNA($C$34+VLOOKUP(X$14,'DELIVERY e PRODOTTO FISSO'!$I:$L,4,FALSE),"")</f>
        <v/>
      </c>
      <c r="Y34" s="127" t="str">
        <f>_xlfn.IFNA($C$34+VLOOKUP(Y$14,'DELIVERY e PRODOTTO FISSO'!$I:$L,4,FALSE),"")</f>
        <v/>
      </c>
      <c r="Z34" s="127" t="str">
        <f>_xlfn.IFNA($C$34+VLOOKUP(Z$14,'DELIVERY e PRODOTTO FISSO'!$I:$L,4,FALSE),"")</f>
        <v/>
      </c>
    </row>
    <row r="35" spans="1:26" s="27" customFormat="1" x14ac:dyDescent="0.35">
      <c r="A35" s="90" t="s">
        <v>149</v>
      </c>
      <c r="B35" s="89"/>
      <c r="C35" s="89"/>
      <c r="D35" s="89"/>
      <c r="E35" s="89"/>
      <c r="F35" s="89"/>
      <c r="G35" s="89"/>
      <c r="H35" s="89"/>
      <c r="I35" s="89"/>
      <c r="J35" s="89"/>
      <c r="K35" s="89"/>
      <c r="L35" s="89"/>
      <c r="M35" s="89"/>
      <c r="N35" s="89"/>
      <c r="O35" s="89"/>
      <c r="P35" s="89"/>
    </row>
    <row r="36" spans="1:26" ht="15.5" customHeight="1" x14ac:dyDescent="0.35"/>
    <row r="37" spans="1:26" ht="15.5" customHeight="1" x14ac:dyDescent="0.35"/>
    <row r="38" spans="1:26" ht="15.5" customHeight="1" x14ac:dyDescent="0.35"/>
    <row r="39" spans="1:26" ht="15.5" customHeight="1" x14ac:dyDescent="0.35"/>
    <row r="40" spans="1:26" ht="15.5" customHeight="1" x14ac:dyDescent="0.35"/>
    <row r="41" spans="1:26" ht="15.5" customHeight="1" x14ac:dyDescent="0.35"/>
    <row r="42" spans="1:26" ht="15.5" customHeight="1" x14ac:dyDescent="0.35"/>
    <row r="43" spans="1:26" ht="15.5" customHeight="1" x14ac:dyDescent="0.35"/>
  </sheetData>
  <mergeCells count="15">
    <mergeCell ref="A12:B12"/>
    <mergeCell ref="C12:D12"/>
    <mergeCell ref="Q1:R1"/>
    <mergeCell ref="A7:R7"/>
    <mergeCell ref="A9:R9"/>
    <mergeCell ref="A11:B11"/>
    <mergeCell ref="C11:D11"/>
    <mergeCell ref="A28:C29"/>
    <mergeCell ref="A32:A34"/>
    <mergeCell ref="A14:C14"/>
    <mergeCell ref="A15:C15"/>
    <mergeCell ref="A16:C17"/>
    <mergeCell ref="A20:A22"/>
    <mergeCell ref="A26:C26"/>
    <mergeCell ref="A27:C27"/>
  </mergeCells>
  <hyperlinks>
    <hyperlink ref="Q1:R1" location="SOMMARIO!A1" display="torna al SOMMARIO"/>
  </hyperlink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3"/>
  <sheetViews>
    <sheetView showGridLines="0" zoomScale="85" zoomScaleNormal="85" workbookViewId="0">
      <selection activeCell="Q32" sqref="Q32"/>
    </sheetView>
  </sheetViews>
  <sheetFormatPr defaultColWidth="8.90625" defaultRowHeight="14.5" x14ac:dyDescent="0.35"/>
  <cols>
    <col min="1" max="1" width="3.08984375" style="16" customWidth="1"/>
    <col min="2" max="2" width="20.90625" style="16" customWidth="1"/>
    <col min="3" max="3" width="15.36328125" style="16" customWidth="1"/>
    <col min="4" max="4" width="2.36328125" style="16" customWidth="1"/>
    <col min="5" max="5" width="11.1796875" style="16" customWidth="1"/>
    <col min="6" max="9" width="10.453125" style="16" customWidth="1"/>
    <col min="10" max="10" width="11.08984375" style="16" bestFit="1" customWidth="1"/>
    <col min="11" max="18" width="10.453125" style="16" customWidth="1"/>
    <col min="19" max="23" width="12.453125" style="16" customWidth="1"/>
    <col min="24" max="25" width="10.54296875" style="16" customWidth="1"/>
    <col min="26" max="26" width="2.36328125" style="16" customWidth="1"/>
    <col min="27" max="28" width="10.54296875" style="16" customWidth="1"/>
    <col min="29" max="29" width="2.36328125" style="16" customWidth="1"/>
    <col min="30" max="31" width="10.54296875" style="16" customWidth="1"/>
    <col min="32" max="32" width="2.36328125" style="16" customWidth="1"/>
    <col min="33" max="16384" width="8.90625" style="16"/>
  </cols>
  <sheetData>
    <row r="1" spans="1:24" ht="17" customHeight="1" thickBot="1" x14ac:dyDescent="0.4">
      <c r="A1" s="96"/>
      <c r="B1" s="97"/>
      <c r="C1" s="98"/>
      <c r="D1" s="102"/>
      <c r="E1" s="103"/>
      <c r="F1" s="27"/>
      <c r="Q1" s="158" t="s">
        <v>22</v>
      </c>
      <c r="R1" s="159"/>
    </row>
    <row r="2" spans="1:24" ht="17" customHeight="1" thickBot="1" x14ac:dyDescent="0.4">
      <c r="A2" s="99"/>
      <c r="B2" s="100"/>
      <c r="C2" s="101"/>
      <c r="D2" s="104"/>
      <c r="E2" s="103"/>
      <c r="F2" s="27"/>
    </row>
    <row r="3" spans="1:24" ht="4.25" customHeight="1" thickBot="1" x14ac:dyDescent="0.4">
      <c r="A3" s="83"/>
      <c r="B3" s="84"/>
      <c r="C3" s="84"/>
      <c r="D3" s="105"/>
      <c r="E3" s="103"/>
      <c r="F3" s="27"/>
    </row>
    <row r="4" spans="1:24" ht="21" x14ac:dyDescent="0.35">
      <c r="A4" s="62" t="s">
        <v>176</v>
      </c>
      <c r="B4" s="62"/>
      <c r="D4" s="27"/>
      <c r="E4" s="27"/>
      <c r="F4" s="27"/>
    </row>
    <row r="5" spans="1:24" x14ac:dyDescent="0.35">
      <c r="A5" s="17" t="s">
        <v>7</v>
      </c>
      <c r="B5" s="17"/>
    </row>
    <row r="6" spans="1:24" ht="6" customHeight="1" x14ac:dyDescent="0.35"/>
    <row r="7" spans="1:24" ht="23" customHeight="1" x14ac:dyDescent="0.35">
      <c r="A7" s="196" t="s">
        <v>177</v>
      </c>
      <c r="B7" s="196"/>
      <c r="C7" s="196"/>
      <c r="D7" s="196"/>
      <c r="E7" s="196"/>
      <c r="F7" s="196"/>
      <c r="G7" s="196"/>
      <c r="H7" s="196"/>
      <c r="I7" s="196"/>
      <c r="J7" s="196"/>
      <c r="K7" s="196"/>
      <c r="L7" s="196"/>
      <c r="M7" s="196"/>
      <c r="N7" s="196"/>
      <c r="O7" s="196"/>
      <c r="P7" s="196"/>
      <c r="Q7" s="196"/>
      <c r="R7" s="197"/>
      <c r="S7" s="18"/>
    </row>
    <row r="8" spans="1:24" ht="8.4" customHeight="1" x14ac:dyDescent="0.35"/>
    <row r="9" spans="1:24" ht="23" customHeight="1" x14ac:dyDescent="0.35">
      <c r="A9" s="196" t="str">
        <f>+SOMMARIO!A18</f>
        <v>Lotto 9: Umbria, Marche</v>
      </c>
      <c r="B9" s="196"/>
      <c r="C9" s="196"/>
      <c r="D9" s="196"/>
      <c r="E9" s="196"/>
      <c r="F9" s="196"/>
      <c r="G9" s="196"/>
      <c r="H9" s="196"/>
      <c r="I9" s="196"/>
      <c r="J9" s="196"/>
      <c r="K9" s="196"/>
      <c r="L9" s="196"/>
      <c r="M9" s="196"/>
      <c r="N9" s="196"/>
      <c r="O9" s="196"/>
      <c r="P9" s="196"/>
      <c r="Q9" s="196"/>
      <c r="R9" s="197"/>
      <c r="S9" s="18"/>
    </row>
    <row r="10" spans="1:24" s="27" customFormat="1" ht="9.65" customHeight="1" x14ac:dyDescent="0.35">
      <c r="B10" s="81"/>
      <c r="C10" s="81"/>
      <c r="D10" s="81"/>
      <c r="E10" s="81"/>
      <c r="F10" s="81"/>
      <c r="G10" s="81"/>
      <c r="H10" s="81"/>
      <c r="I10" s="81"/>
      <c r="J10" s="81"/>
      <c r="K10" s="81"/>
      <c r="L10" s="81"/>
      <c r="M10" s="81"/>
      <c r="N10" s="81"/>
      <c r="O10" s="81"/>
      <c r="P10" s="81"/>
      <c r="Q10" s="81"/>
      <c r="R10" s="81"/>
      <c r="S10" s="82"/>
    </row>
    <row r="11" spans="1:24" s="27" customFormat="1" ht="15.5" x14ac:dyDescent="0.35">
      <c r="A11" s="193" t="s">
        <v>116</v>
      </c>
      <c r="B11" s="193"/>
      <c r="C11" s="194" t="s">
        <v>138</v>
      </c>
      <c r="D11" s="195"/>
      <c r="E11" s="93"/>
      <c r="H11" s="81"/>
      <c r="I11" s="81"/>
      <c r="J11" s="81"/>
      <c r="K11" s="81"/>
      <c r="L11" s="81"/>
      <c r="M11" s="81"/>
      <c r="N11" s="81"/>
      <c r="O11" s="81"/>
      <c r="P11" s="81"/>
      <c r="Q11" s="81"/>
      <c r="R11" s="82"/>
    </row>
    <row r="12" spans="1:24" s="27" customFormat="1" ht="15.5" x14ac:dyDescent="0.35">
      <c r="A12" s="193" t="s">
        <v>3</v>
      </c>
      <c r="B12" s="193"/>
      <c r="C12" s="194" t="s">
        <v>128</v>
      </c>
      <c r="D12" s="195"/>
      <c r="E12" s="93"/>
      <c r="F12" s="81"/>
      <c r="G12" s="81"/>
      <c r="H12" s="81"/>
      <c r="I12" s="81"/>
      <c r="J12" s="81"/>
      <c r="K12" s="81"/>
      <c r="L12" s="81"/>
      <c r="M12" s="81"/>
      <c r="N12" s="81"/>
      <c r="O12" s="81"/>
      <c r="P12" s="81"/>
      <c r="Q12" s="81"/>
      <c r="R12" s="82"/>
    </row>
    <row r="13" spans="1:24" s="27" customFormat="1" ht="16" thickBot="1" x14ac:dyDescent="0.4">
      <c r="C13" s="81"/>
      <c r="D13" s="93"/>
      <c r="E13" s="93"/>
      <c r="F13" s="81"/>
      <c r="G13" s="81"/>
      <c r="H13" s="81"/>
      <c r="I13" s="81"/>
      <c r="J13" s="81"/>
      <c r="K13" s="81"/>
      <c r="L13" s="81"/>
      <c r="M13" s="81"/>
      <c r="N13" s="81"/>
      <c r="O13" s="81"/>
      <c r="P13" s="81"/>
      <c r="Q13" s="81"/>
      <c r="R13" s="82"/>
    </row>
    <row r="14" spans="1:24" s="27" customFormat="1" ht="19" thickBot="1" x14ac:dyDescent="0.4">
      <c r="A14" s="204" t="s">
        <v>125</v>
      </c>
      <c r="B14" s="205"/>
      <c r="C14" s="206"/>
      <c r="D14" s="81"/>
      <c r="E14" s="81"/>
      <c r="F14" s="81"/>
      <c r="G14" s="82"/>
      <c r="M14" s="128">
        <v>44044</v>
      </c>
      <c r="N14" s="128">
        <v>44075</v>
      </c>
      <c r="O14" s="128">
        <v>44105</v>
      </c>
      <c r="P14" s="128">
        <v>44136</v>
      </c>
      <c r="Q14" s="128">
        <v>44166</v>
      </c>
      <c r="R14" s="128">
        <v>44197</v>
      </c>
      <c r="S14" s="128">
        <v>44228</v>
      </c>
      <c r="T14" s="128">
        <v>44256</v>
      </c>
      <c r="U14" s="128">
        <v>44287</v>
      </c>
      <c r="V14" s="128">
        <v>44317</v>
      </c>
      <c r="W14" s="128">
        <v>44348</v>
      </c>
      <c r="X14" s="128">
        <v>44378</v>
      </c>
    </row>
    <row r="15" spans="1:24" s="27" customFormat="1" ht="15.5" x14ac:dyDescent="0.35">
      <c r="A15" s="207" t="s">
        <v>117</v>
      </c>
      <c r="B15" s="208"/>
      <c r="C15" s="208"/>
      <c r="D15" s="81"/>
      <c r="E15" s="112">
        <v>43829</v>
      </c>
      <c r="F15" s="112">
        <v>43861</v>
      </c>
      <c r="G15" s="112">
        <v>43890</v>
      </c>
      <c r="H15" s="112">
        <v>43921</v>
      </c>
      <c r="I15" s="112">
        <v>43951</v>
      </c>
      <c r="J15" s="112">
        <v>43982</v>
      </c>
      <c r="K15" s="112">
        <v>44012</v>
      </c>
      <c r="L15" s="112">
        <v>44043</v>
      </c>
      <c r="M15" s="112">
        <v>44074</v>
      </c>
      <c r="N15" s="112">
        <v>44104</v>
      </c>
      <c r="O15" s="112">
        <v>44135</v>
      </c>
      <c r="P15" s="112">
        <v>44165</v>
      </c>
    </row>
    <row r="16" spans="1:24" s="27" customFormat="1" ht="15.5" x14ac:dyDescent="0.35">
      <c r="A16" s="198" t="s">
        <v>118</v>
      </c>
      <c r="B16" s="199"/>
      <c r="C16" s="199"/>
      <c r="D16" s="81"/>
      <c r="E16" s="113" t="s">
        <v>175</v>
      </c>
      <c r="F16" s="113" t="s">
        <v>191</v>
      </c>
      <c r="G16" s="113" t="s">
        <v>192</v>
      </c>
      <c r="H16" s="113" t="s">
        <v>193</v>
      </c>
      <c r="I16" s="113" t="s">
        <v>202</v>
      </c>
      <c r="J16" s="113" t="s">
        <v>205</v>
      </c>
      <c r="K16" s="113" t="s">
        <v>208</v>
      </c>
      <c r="L16" s="113" t="s">
        <v>210</v>
      </c>
      <c r="M16" s="113" t="s">
        <v>212</v>
      </c>
      <c r="N16" s="113" t="s">
        <v>214</v>
      </c>
      <c r="O16" s="113" t="s">
        <v>216</v>
      </c>
      <c r="P16" s="113" t="s">
        <v>218</v>
      </c>
    </row>
    <row r="17" spans="1:26" s="27" customFormat="1" ht="15.5" x14ac:dyDescent="0.35">
      <c r="A17" s="200"/>
      <c r="B17" s="201"/>
      <c r="C17" s="201"/>
      <c r="D17" s="81"/>
      <c r="E17" s="113" t="s">
        <v>198</v>
      </c>
      <c r="F17" s="113" t="s">
        <v>199</v>
      </c>
      <c r="G17" s="113" t="s">
        <v>200</v>
      </c>
      <c r="H17" s="113" t="s">
        <v>201</v>
      </c>
      <c r="I17" s="113" t="s">
        <v>203</v>
      </c>
      <c r="J17" s="113" t="s">
        <v>206</v>
      </c>
      <c r="K17" s="113" t="s">
        <v>194</v>
      </c>
      <c r="L17" s="113" t="s">
        <v>195</v>
      </c>
      <c r="M17" s="113" t="s">
        <v>196</v>
      </c>
      <c r="N17" s="113" t="s">
        <v>197</v>
      </c>
      <c r="O17" s="113" t="s">
        <v>204</v>
      </c>
      <c r="P17" s="113" t="s">
        <v>207</v>
      </c>
    </row>
    <row r="18" spans="1:26" s="27" customFormat="1" ht="15.5" x14ac:dyDescent="0.3">
      <c r="A18" s="86"/>
      <c r="B18" s="87" t="s">
        <v>119</v>
      </c>
      <c r="C18" s="88" t="s">
        <v>182</v>
      </c>
      <c r="D18" s="81"/>
      <c r="E18" s="114" t="s">
        <v>123</v>
      </c>
      <c r="F18" s="114" t="s">
        <v>123</v>
      </c>
      <c r="G18" s="114" t="s">
        <v>123</v>
      </c>
      <c r="H18" s="114" t="s">
        <v>123</v>
      </c>
      <c r="I18" s="114" t="s">
        <v>123</v>
      </c>
      <c r="J18" s="114" t="s">
        <v>123</v>
      </c>
      <c r="K18" s="114" t="s">
        <v>123</v>
      </c>
      <c r="L18" s="114" t="s">
        <v>123</v>
      </c>
      <c r="M18" s="114" t="s">
        <v>123</v>
      </c>
      <c r="N18" s="114" t="s">
        <v>123</v>
      </c>
      <c r="O18" s="114" t="s">
        <v>123</v>
      </c>
      <c r="P18" s="114" t="s">
        <v>123</v>
      </c>
    </row>
    <row r="19" spans="1:26" s="27" customFormat="1" ht="34.25" customHeight="1" x14ac:dyDescent="0.35">
      <c r="A19" s="91" t="s">
        <v>120</v>
      </c>
      <c r="B19" s="85" t="s">
        <v>121</v>
      </c>
      <c r="C19" s="122">
        <v>2.21</v>
      </c>
      <c r="D19" s="81"/>
      <c r="E19" s="115">
        <f>+$C19+'DELIVERY e PRODOTTO FISSO'!$K$26</f>
        <v>60.19</v>
      </c>
      <c r="F19" s="115">
        <f>+$C19+'DELIVERY e PRODOTTO FISSO'!$K$27</f>
        <v>57.67</v>
      </c>
      <c r="G19" s="115">
        <f>+$C19+'DELIVERY e PRODOTTO FISSO'!$K$28</f>
        <v>53.12</v>
      </c>
      <c r="H19" s="115">
        <f>+$C19+'DELIVERY e PRODOTTO FISSO'!$K$29</f>
        <v>52.52</v>
      </c>
      <c r="I19" s="115">
        <f>+$C19+'DELIVERY e PRODOTTO FISSO'!$K$30</f>
        <v>44.65</v>
      </c>
      <c r="J19" s="115">
        <f>+$C19+'DELIVERY e PRODOTTO FISSO'!$K$31</f>
        <v>47.843863636363636</v>
      </c>
      <c r="K19" s="115">
        <f>+$C19+'DELIVERY e PRODOTTO FISSO'!$K$32</f>
        <v>47.79</v>
      </c>
      <c r="L19" s="115">
        <f>+$C19+'DELIVERY e PRODOTTO FISSO'!$K$33</f>
        <v>49.03</v>
      </c>
      <c r="M19" s="115">
        <f>_xlfn.IFNA($C$19+VLOOKUP(M$14,'DELIVERY e PRODOTTO FISSO'!$I:$L,3,FALSE),"")</f>
        <v>48.35</v>
      </c>
      <c r="N19" s="115">
        <f>_xlfn.IFNA($C$19+VLOOKUP(N$14,'DELIVERY e PRODOTTO FISSO'!$I:$L,3,FALSE),"")</f>
        <v>51.47</v>
      </c>
      <c r="O19" s="115">
        <f>_xlfn.IFNA($C$19+VLOOKUP(O$14,'DELIVERY e PRODOTTO FISSO'!$I:$L,3,FALSE),"")</f>
        <v>51.74</v>
      </c>
      <c r="P19" s="115">
        <f>_xlfn.IFNA($C$19+VLOOKUP(P$14,'DELIVERY e PRODOTTO FISSO'!$I:$L,3,FALSE),"")</f>
        <v>49.5</v>
      </c>
      <c r="Q19" s="127" t="str">
        <f>_xlfn.IFNA($C$19+VLOOKUP(Q$14,'DELIVERY e PRODOTTO FISSO'!$I:$L,3,FALSE),"")</f>
        <v/>
      </c>
      <c r="R19" s="127" t="str">
        <f>_xlfn.IFNA($C$19+VLOOKUP(R$14,'DELIVERY e PRODOTTO FISSO'!$I:$L,3,FALSE),"")</f>
        <v/>
      </c>
      <c r="S19" s="127" t="str">
        <f>_xlfn.IFNA($C$19+VLOOKUP(S$14,'DELIVERY e PRODOTTO FISSO'!$I:$L,3,FALSE),"")</f>
        <v/>
      </c>
      <c r="T19" s="127" t="str">
        <f>_xlfn.IFNA($C$19+VLOOKUP(T$14,'DELIVERY e PRODOTTO FISSO'!$I:$L,3,FALSE),"")</f>
        <v/>
      </c>
      <c r="U19" s="127" t="str">
        <f>_xlfn.IFNA($C$19+VLOOKUP(U$14,'DELIVERY e PRODOTTO FISSO'!$I:$L,3,FALSE),"")</f>
        <v/>
      </c>
      <c r="V19" s="127" t="str">
        <f>_xlfn.IFNA($C$19+VLOOKUP(V$14,'DELIVERY e PRODOTTO FISSO'!$I:$L,3,FALSE),"")</f>
        <v/>
      </c>
      <c r="W19" s="127" t="str">
        <f>_xlfn.IFNA($C$19+VLOOKUP(W$14,'DELIVERY e PRODOTTO FISSO'!$I:$L,3,FALSE),"")</f>
        <v/>
      </c>
      <c r="X19" s="127" t="str">
        <f>_xlfn.IFNA($C$19+VLOOKUP(X$14,'DELIVERY e PRODOTTO FISSO'!$I:$L,3,FALSE),"")</f>
        <v/>
      </c>
      <c r="Y19" s="127" t="str">
        <f>_xlfn.IFNA($C$19+VLOOKUP(Y$14,'DELIVERY e PRODOTTO FISSO'!$I:$L,3,FALSE),"")</f>
        <v/>
      </c>
      <c r="Z19" s="127" t="str">
        <f>_xlfn.IFNA($C$19+VLOOKUP(Z$14,'DELIVERY e PRODOTTO FISSO'!$I:$L,3,FALSE),"")</f>
        <v/>
      </c>
    </row>
    <row r="20" spans="1:26" s="27" customFormat="1" ht="25.25" customHeight="1" x14ac:dyDescent="0.35">
      <c r="A20" s="202" t="s">
        <v>122</v>
      </c>
      <c r="B20" s="94" t="s">
        <v>31</v>
      </c>
      <c r="C20" s="123">
        <v>7.57</v>
      </c>
      <c r="D20" s="81"/>
      <c r="E20" s="116">
        <f>+$C20+'DELIVERY e PRODOTTO FISSO'!$K$26</f>
        <v>65.55</v>
      </c>
      <c r="F20" s="116">
        <f>+$C20+'DELIVERY e PRODOTTO FISSO'!$K$27</f>
        <v>63.03</v>
      </c>
      <c r="G20" s="116">
        <f>+$C20+'DELIVERY e PRODOTTO FISSO'!$K$28</f>
        <v>58.48</v>
      </c>
      <c r="H20" s="116">
        <f>+$C20+'DELIVERY e PRODOTTO FISSO'!$K$29</f>
        <v>57.88</v>
      </c>
      <c r="I20" s="116">
        <f>+$C20+'DELIVERY e PRODOTTO FISSO'!$K$30</f>
        <v>50.01</v>
      </c>
      <c r="J20" s="120">
        <f>+$C20+'DELIVERY e PRODOTTO FISSO'!$K$31</f>
        <v>53.203863636363636</v>
      </c>
      <c r="K20" s="120">
        <f>+$C20+'DELIVERY e PRODOTTO FISSO'!$K$32</f>
        <v>53.15</v>
      </c>
      <c r="L20" s="120">
        <f>+$C20+'DELIVERY e PRODOTTO FISSO'!$K$33</f>
        <v>54.39</v>
      </c>
      <c r="M20" s="120">
        <f>_xlfn.IFNA($C$20+VLOOKUP(M$14,'DELIVERY e PRODOTTO FISSO'!$I:$L,3,FALSE),"")</f>
        <v>53.71</v>
      </c>
      <c r="N20" s="120">
        <f>_xlfn.IFNA($C$20+VLOOKUP(N$14,'DELIVERY e PRODOTTO FISSO'!$I:$L,3,FALSE),"")</f>
        <v>56.83</v>
      </c>
      <c r="O20" s="120">
        <f>_xlfn.IFNA($C$20+VLOOKUP(O$14,'DELIVERY e PRODOTTO FISSO'!$I:$L,3,FALSE),"")</f>
        <v>57.1</v>
      </c>
      <c r="P20" s="120">
        <f>_xlfn.IFNA($C$20+VLOOKUP(P$14,'DELIVERY e PRODOTTO FISSO'!$I:$L,3,FALSE),"")</f>
        <v>54.86</v>
      </c>
      <c r="Q20" s="127" t="str">
        <f>_xlfn.IFNA($C$20+VLOOKUP(Q$14,'DELIVERY e PRODOTTO FISSO'!$I:$L,3,FALSE),"")</f>
        <v/>
      </c>
      <c r="R20" s="127" t="str">
        <f>_xlfn.IFNA($C$20+VLOOKUP(R$14,'DELIVERY e PRODOTTO FISSO'!$I:$L,3,FALSE),"")</f>
        <v/>
      </c>
      <c r="S20" s="127" t="str">
        <f>_xlfn.IFNA($C$20+VLOOKUP(S$14,'DELIVERY e PRODOTTO FISSO'!$I:$L,3,FALSE),"")</f>
        <v/>
      </c>
      <c r="T20" s="127" t="str">
        <f>_xlfn.IFNA($C$20+VLOOKUP(T$14,'DELIVERY e PRODOTTO FISSO'!$I:$L,3,FALSE),"")</f>
        <v/>
      </c>
      <c r="U20" s="127" t="str">
        <f>_xlfn.IFNA($C$20+VLOOKUP(U$14,'DELIVERY e PRODOTTO FISSO'!$I:$L,3,FALSE),"")</f>
        <v/>
      </c>
      <c r="V20" s="127" t="str">
        <f>_xlfn.IFNA($C$20+VLOOKUP(V$14,'DELIVERY e PRODOTTO FISSO'!$I:$L,3,FALSE),"")</f>
        <v/>
      </c>
      <c r="W20" s="127" t="str">
        <f>_xlfn.IFNA($C$20+VLOOKUP(W$14,'DELIVERY e PRODOTTO FISSO'!$I:$L,3,FALSE),"")</f>
        <v/>
      </c>
      <c r="X20" s="127" t="str">
        <f>_xlfn.IFNA($C$20+VLOOKUP(X$14,'DELIVERY e PRODOTTO FISSO'!$I:$L,3,FALSE),"")</f>
        <v/>
      </c>
      <c r="Y20" s="127" t="str">
        <f>_xlfn.IFNA($C$20+VLOOKUP(Y$14,'DELIVERY e PRODOTTO FISSO'!$I:$L,3,FALSE),"")</f>
        <v/>
      </c>
      <c r="Z20" s="127" t="str">
        <f>_xlfn.IFNA($C$20+VLOOKUP(Z$14,'DELIVERY e PRODOTTO FISSO'!$I:$L,3,FALSE),"")</f>
        <v/>
      </c>
    </row>
    <row r="21" spans="1:26" s="27" customFormat="1" ht="25.25" customHeight="1" x14ac:dyDescent="0.35">
      <c r="A21" s="203"/>
      <c r="B21" s="92" t="s">
        <v>32</v>
      </c>
      <c r="C21" s="124">
        <v>6.4</v>
      </c>
      <c r="D21" s="81"/>
      <c r="E21" s="117">
        <f>+$C21+'DELIVERY e PRODOTTO FISSO'!$K$26</f>
        <v>64.38</v>
      </c>
      <c r="F21" s="117">
        <f>+$C21+'DELIVERY e PRODOTTO FISSO'!$K$27</f>
        <v>61.86</v>
      </c>
      <c r="G21" s="117">
        <f>+$C21+'DELIVERY e PRODOTTO FISSO'!$K$28</f>
        <v>57.309999999999995</v>
      </c>
      <c r="H21" s="117">
        <f>+$C21+'DELIVERY e PRODOTTO FISSO'!$K$29</f>
        <v>56.71</v>
      </c>
      <c r="I21" s="117">
        <f>+$C21+'DELIVERY e PRODOTTO FISSO'!$K$30</f>
        <v>48.839999999999996</v>
      </c>
      <c r="J21" s="117">
        <f>+$C21+'DELIVERY e PRODOTTO FISSO'!$K$31</f>
        <v>52.033863636363634</v>
      </c>
      <c r="K21" s="117">
        <f>+$C21+'DELIVERY e PRODOTTO FISSO'!$K$32</f>
        <v>51.98</v>
      </c>
      <c r="L21" s="117">
        <f>+$C21+'DELIVERY e PRODOTTO FISSO'!$K$33</f>
        <v>53.22</v>
      </c>
      <c r="M21" s="117">
        <f>_xlfn.IFNA($C$21+VLOOKUP(M$14,'DELIVERY e PRODOTTO FISSO'!$I:$L,3,FALSE),"")</f>
        <v>52.54</v>
      </c>
      <c r="N21" s="117">
        <f>_xlfn.IFNA($C$21+VLOOKUP(N$14,'DELIVERY e PRODOTTO FISSO'!$I:$L,3,FALSE),"")</f>
        <v>55.66</v>
      </c>
      <c r="O21" s="117">
        <f>_xlfn.IFNA($C$21+VLOOKUP(O$14,'DELIVERY e PRODOTTO FISSO'!$I:$L,3,FALSE),"")</f>
        <v>55.93</v>
      </c>
      <c r="P21" s="117">
        <f>_xlfn.IFNA($C$21+VLOOKUP(P$14,'DELIVERY e PRODOTTO FISSO'!$I:$L,3,FALSE),"")</f>
        <v>53.69</v>
      </c>
      <c r="Q21" s="127" t="str">
        <f>_xlfn.IFNA($C$21+VLOOKUP(Q$14,'DELIVERY e PRODOTTO FISSO'!$I:$L,3,FALSE),"")</f>
        <v/>
      </c>
      <c r="R21" s="127" t="str">
        <f>_xlfn.IFNA($C$21+VLOOKUP(R$14,'DELIVERY e PRODOTTO FISSO'!$I:$L,3,FALSE),"")</f>
        <v/>
      </c>
      <c r="S21" s="127" t="str">
        <f>_xlfn.IFNA($C$21+VLOOKUP(S$14,'DELIVERY e PRODOTTO FISSO'!$I:$L,3,FALSE),"")</f>
        <v/>
      </c>
      <c r="T21" s="127" t="str">
        <f>_xlfn.IFNA($C$21+VLOOKUP(T$14,'DELIVERY e PRODOTTO FISSO'!$I:$L,3,FALSE),"")</f>
        <v/>
      </c>
      <c r="U21" s="127" t="str">
        <f>_xlfn.IFNA($C$21+VLOOKUP(U$14,'DELIVERY e PRODOTTO FISSO'!$I:$L,3,FALSE),"")</f>
        <v/>
      </c>
      <c r="V21" s="127" t="str">
        <f>_xlfn.IFNA($C$21+VLOOKUP(V$14,'DELIVERY e PRODOTTO FISSO'!$I:$L,3,FALSE),"")</f>
        <v/>
      </c>
      <c r="W21" s="127" t="str">
        <f>_xlfn.IFNA($C$21+VLOOKUP(W$14,'DELIVERY e PRODOTTO FISSO'!$I:$L,3,FALSE),"")</f>
        <v/>
      </c>
      <c r="X21" s="127" t="str">
        <f>_xlfn.IFNA($C$21+VLOOKUP(X$14,'DELIVERY e PRODOTTO FISSO'!$I:$L,3,FALSE),"")</f>
        <v/>
      </c>
      <c r="Y21" s="127" t="str">
        <f>_xlfn.IFNA($C$21+VLOOKUP(Y$14,'DELIVERY e PRODOTTO FISSO'!$I:$L,3,FALSE),"")</f>
        <v/>
      </c>
      <c r="Z21" s="127" t="str">
        <f>_xlfn.IFNA($C$21+VLOOKUP(Z$14,'DELIVERY e PRODOTTO FISSO'!$I:$L,3,FALSE),"")</f>
        <v/>
      </c>
    </row>
    <row r="22" spans="1:26" s="27" customFormat="1" ht="25.25" customHeight="1" thickBot="1" x14ac:dyDescent="0.4">
      <c r="A22" s="203"/>
      <c r="B22" s="95" t="s">
        <v>33</v>
      </c>
      <c r="C22" s="125">
        <v>-5.15</v>
      </c>
      <c r="D22" s="81"/>
      <c r="E22" s="118">
        <f>+$C22+'DELIVERY e PRODOTTO FISSO'!$K$26</f>
        <v>52.83</v>
      </c>
      <c r="F22" s="118">
        <f>+$C22+'DELIVERY e PRODOTTO FISSO'!$K$27</f>
        <v>50.31</v>
      </c>
      <c r="G22" s="118">
        <f>+$C22+'DELIVERY e PRODOTTO FISSO'!$K$28</f>
        <v>45.76</v>
      </c>
      <c r="H22" s="118">
        <f>+$C22+'DELIVERY e PRODOTTO FISSO'!$K$29</f>
        <v>45.160000000000004</v>
      </c>
      <c r="I22" s="118">
        <f>+$C22+'DELIVERY e PRODOTTO FISSO'!$K$30</f>
        <v>37.29</v>
      </c>
      <c r="J22" s="121">
        <f>+$C22+'DELIVERY e PRODOTTO FISSO'!$K$31</f>
        <v>40.483863636363637</v>
      </c>
      <c r="K22" s="121">
        <f>+$C22+'DELIVERY e PRODOTTO FISSO'!$K$32</f>
        <v>40.43</v>
      </c>
      <c r="L22" s="121">
        <f>+$C22+'DELIVERY e PRODOTTO FISSO'!$K$33</f>
        <v>41.67</v>
      </c>
      <c r="M22" s="121">
        <f>_xlfn.IFNA($C$22+VLOOKUP(M$14,'DELIVERY e PRODOTTO FISSO'!$I:$L,3,FALSE),"")</f>
        <v>40.99</v>
      </c>
      <c r="N22" s="121">
        <f>_xlfn.IFNA($C$22+VLOOKUP(N$14,'DELIVERY e PRODOTTO FISSO'!$I:$L,3,FALSE),"")</f>
        <v>44.11</v>
      </c>
      <c r="O22" s="121">
        <f>_xlfn.IFNA($C$22+VLOOKUP(O$14,'DELIVERY e PRODOTTO FISSO'!$I:$L,3,FALSE),"")</f>
        <v>44.38</v>
      </c>
      <c r="P22" s="121">
        <f>_xlfn.IFNA($C$22+VLOOKUP(P$14,'DELIVERY e PRODOTTO FISSO'!$I:$L,3,FALSE),"")</f>
        <v>42.14</v>
      </c>
      <c r="Q22" s="127" t="str">
        <f>_xlfn.IFNA($C$22+VLOOKUP(Q$14,'DELIVERY e PRODOTTO FISSO'!$I:$L,3,FALSE),"")</f>
        <v/>
      </c>
      <c r="R22" s="127" t="str">
        <f>_xlfn.IFNA($C$22+VLOOKUP(R$14,'DELIVERY e PRODOTTO FISSO'!$I:$L,3,FALSE),"")</f>
        <v/>
      </c>
      <c r="S22" s="127" t="str">
        <f>_xlfn.IFNA($C$22+VLOOKUP(S$14,'DELIVERY e PRODOTTO FISSO'!$I:$L,3,FALSE),"")</f>
        <v/>
      </c>
      <c r="T22" s="127" t="str">
        <f>_xlfn.IFNA($C$22+VLOOKUP(T$14,'DELIVERY e PRODOTTO FISSO'!$I:$L,3,FALSE),"")</f>
        <v/>
      </c>
      <c r="U22" s="127" t="str">
        <f>_xlfn.IFNA($C$22+VLOOKUP(U$14,'DELIVERY e PRODOTTO FISSO'!$I:$L,3,FALSE),"")</f>
        <v/>
      </c>
      <c r="V22" s="127" t="str">
        <f>_xlfn.IFNA($C$22+VLOOKUP(V$14,'DELIVERY e PRODOTTO FISSO'!$I:$L,3,FALSE),"")</f>
        <v/>
      </c>
      <c r="W22" s="127" t="str">
        <f>_xlfn.IFNA($C$22+VLOOKUP(W$14,'DELIVERY e PRODOTTO FISSO'!$I:$L,3,FALSE),"")</f>
        <v/>
      </c>
      <c r="X22" s="127" t="str">
        <f>_xlfn.IFNA($C$22+VLOOKUP(X$14,'DELIVERY e PRODOTTO FISSO'!$I:$L,3,FALSE),"")</f>
        <v/>
      </c>
      <c r="Y22" s="127" t="str">
        <f>_xlfn.IFNA($C$22+VLOOKUP(Y$14,'DELIVERY e PRODOTTO FISSO'!$I:$L,3,FALSE),"")</f>
        <v/>
      </c>
      <c r="Z22" s="127" t="str">
        <f>_xlfn.IFNA($C$22+VLOOKUP(Z$14,'DELIVERY e PRODOTTO FISSO'!$I:$L,3,FALSE),"")</f>
        <v/>
      </c>
    </row>
    <row r="23" spans="1:26" s="27" customFormat="1" x14ac:dyDescent="0.35">
      <c r="A23" s="90" t="s">
        <v>148</v>
      </c>
      <c r="B23" s="89"/>
      <c r="C23" s="89"/>
      <c r="D23" s="89"/>
      <c r="E23" s="89"/>
      <c r="F23" s="89"/>
      <c r="G23" s="89"/>
      <c r="H23" s="89"/>
      <c r="I23" s="89"/>
      <c r="J23" s="89"/>
      <c r="K23" s="89"/>
      <c r="L23" s="89"/>
      <c r="M23" s="89"/>
      <c r="N23" s="89"/>
      <c r="O23" s="89"/>
      <c r="P23" s="89"/>
    </row>
    <row r="24" spans="1:26" s="27" customFormat="1" ht="15.5" x14ac:dyDescent="0.35">
      <c r="B24" s="81"/>
      <c r="C24" s="81"/>
      <c r="D24" s="81"/>
      <c r="E24" s="81"/>
      <c r="F24" s="81"/>
      <c r="G24" s="81"/>
      <c r="H24" s="81"/>
      <c r="I24" s="81"/>
      <c r="J24" s="81"/>
      <c r="K24" s="81"/>
      <c r="L24" s="81"/>
      <c r="M24" s="127"/>
    </row>
    <row r="25" spans="1:26" s="27" customFormat="1" ht="16" thickBot="1" x14ac:dyDescent="0.4">
      <c r="B25" s="81"/>
      <c r="C25" s="81"/>
      <c r="D25" s="81"/>
      <c r="E25" s="81"/>
      <c r="F25" s="81"/>
      <c r="G25" s="81"/>
      <c r="H25" s="81"/>
      <c r="I25" s="81"/>
      <c r="J25" s="81"/>
      <c r="K25" s="81"/>
      <c r="L25" s="81"/>
      <c r="M25" s="127"/>
    </row>
    <row r="26" spans="1:26" s="27" customFormat="1" ht="19" thickBot="1" x14ac:dyDescent="0.4">
      <c r="A26" s="204" t="s">
        <v>126</v>
      </c>
      <c r="B26" s="205"/>
      <c r="C26" s="206"/>
      <c r="D26" s="81"/>
      <c r="E26" s="81"/>
      <c r="F26" s="81"/>
      <c r="G26" s="81"/>
      <c r="H26" s="81"/>
      <c r="I26" s="81"/>
      <c r="J26" s="81"/>
      <c r="K26" s="81"/>
      <c r="L26" s="81"/>
      <c r="M26" s="127"/>
    </row>
    <row r="27" spans="1:26" s="27" customFormat="1" ht="15.5" x14ac:dyDescent="0.35">
      <c r="A27" s="207" t="s">
        <v>117</v>
      </c>
      <c r="B27" s="208"/>
      <c r="C27" s="208"/>
      <c r="D27" s="81"/>
      <c r="E27" s="112">
        <v>43829</v>
      </c>
      <c r="F27" s="112">
        <v>43861</v>
      </c>
      <c r="G27" s="112">
        <v>43890</v>
      </c>
      <c r="H27" s="112">
        <v>43921</v>
      </c>
      <c r="I27" s="112">
        <v>43951</v>
      </c>
      <c r="J27" s="112">
        <v>43982</v>
      </c>
      <c r="K27" s="112">
        <v>44012</v>
      </c>
      <c r="L27" s="112">
        <v>44043</v>
      </c>
      <c r="M27" s="112">
        <v>44074</v>
      </c>
      <c r="N27" s="112">
        <v>44104</v>
      </c>
      <c r="O27" s="112">
        <v>44135</v>
      </c>
      <c r="P27" s="112">
        <v>44165</v>
      </c>
    </row>
    <row r="28" spans="1:26" s="27" customFormat="1" ht="15.5" x14ac:dyDescent="0.35">
      <c r="A28" s="198" t="s">
        <v>118</v>
      </c>
      <c r="B28" s="199"/>
      <c r="C28" s="199"/>
      <c r="D28" s="81"/>
      <c r="E28" s="113" t="s">
        <v>175</v>
      </c>
      <c r="F28" s="113" t="s">
        <v>191</v>
      </c>
      <c r="G28" s="113" t="s">
        <v>192</v>
      </c>
      <c r="H28" s="113" t="s">
        <v>193</v>
      </c>
      <c r="I28" s="113" t="s">
        <v>202</v>
      </c>
      <c r="J28" s="113" t="s">
        <v>205</v>
      </c>
      <c r="K28" s="113" t="s">
        <v>208</v>
      </c>
      <c r="L28" s="113" t="s">
        <v>210</v>
      </c>
      <c r="M28" s="113" t="s">
        <v>212</v>
      </c>
      <c r="N28" s="113" t="s">
        <v>214</v>
      </c>
      <c r="O28" s="113" t="s">
        <v>216</v>
      </c>
      <c r="P28" s="113" t="s">
        <v>218</v>
      </c>
    </row>
    <row r="29" spans="1:26" s="27" customFormat="1" ht="15.5" x14ac:dyDescent="0.35">
      <c r="A29" s="200"/>
      <c r="B29" s="201"/>
      <c r="C29" s="201"/>
      <c r="D29" s="81"/>
      <c r="E29" s="113" t="s">
        <v>194</v>
      </c>
      <c r="F29" s="113" t="s">
        <v>195</v>
      </c>
      <c r="G29" s="113" t="s">
        <v>196</v>
      </c>
      <c r="H29" s="113" t="s">
        <v>197</v>
      </c>
      <c r="I29" s="113" t="s">
        <v>204</v>
      </c>
      <c r="J29" s="113" t="s">
        <v>207</v>
      </c>
      <c r="K29" s="113" t="s">
        <v>209</v>
      </c>
      <c r="L29" s="113" t="s">
        <v>211</v>
      </c>
      <c r="M29" s="113" t="s">
        <v>213</v>
      </c>
      <c r="N29" s="113" t="s">
        <v>215</v>
      </c>
      <c r="O29" s="113" t="s">
        <v>217</v>
      </c>
      <c r="P29" s="113" t="s">
        <v>219</v>
      </c>
    </row>
    <row r="30" spans="1:26" s="27" customFormat="1" ht="15.5" x14ac:dyDescent="0.3">
      <c r="A30" s="86"/>
      <c r="B30" s="87" t="s">
        <v>119</v>
      </c>
      <c r="C30" s="88" t="s">
        <v>182</v>
      </c>
      <c r="D30" s="81"/>
      <c r="E30" s="114" t="s">
        <v>124</v>
      </c>
      <c r="F30" s="114" t="s">
        <v>124</v>
      </c>
      <c r="G30" s="114" t="s">
        <v>124</v>
      </c>
      <c r="H30" s="114" t="s">
        <v>124</v>
      </c>
      <c r="I30" s="114" t="s">
        <v>124</v>
      </c>
      <c r="J30" s="114" t="s">
        <v>124</v>
      </c>
      <c r="K30" s="114" t="s">
        <v>124</v>
      </c>
      <c r="L30" s="114" t="s">
        <v>124</v>
      </c>
      <c r="M30" s="114" t="s">
        <v>124</v>
      </c>
      <c r="N30" s="114" t="s">
        <v>124</v>
      </c>
      <c r="O30" s="114" t="s">
        <v>124</v>
      </c>
      <c r="P30" s="114" t="s">
        <v>124</v>
      </c>
    </row>
    <row r="31" spans="1:26" s="27" customFormat="1" ht="34.25" customHeight="1" x14ac:dyDescent="0.35">
      <c r="A31" s="91" t="s">
        <v>120</v>
      </c>
      <c r="B31" s="85" t="s">
        <v>121</v>
      </c>
      <c r="C31" s="122">
        <v>2.21</v>
      </c>
      <c r="D31" s="81"/>
      <c r="E31" s="115">
        <f>+$C31+'DELIVERY e PRODOTTO FISSO'!$L$26</f>
        <v>59.31</v>
      </c>
      <c r="F31" s="115">
        <f>+$C31+'DELIVERY e PRODOTTO FISSO'!$L$27</f>
        <v>56.75</v>
      </c>
      <c r="G31" s="115">
        <f>+$C31+'DELIVERY e PRODOTTO FISSO'!$L$28</f>
        <v>52.910000000000004</v>
      </c>
      <c r="H31" s="115">
        <f>+$C31+'DELIVERY e PRODOTTO FISSO'!$L$29</f>
        <v>53.47</v>
      </c>
      <c r="I31" s="115">
        <f>+$C31+'DELIVERY e PRODOTTO FISSO'!$L$30</f>
        <v>45.62</v>
      </c>
      <c r="J31" s="115">
        <f>+$C31+'DELIVERY e PRODOTTO FISSO'!$L$31</f>
        <v>48.468030303030297</v>
      </c>
      <c r="K31" s="115">
        <f>+$C31+'DELIVERY e PRODOTTO FISSO'!$L$32</f>
        <v>49.44</v>
      </c>
      <c r="L31" s="115">
        <f>+$C31+'DELIVERY e PRODOTTO FISSO'!$L$33</f>
        <v>50.94</v>
      </c>
      <c r="M31" s="115">
        <f>_xlfn.IFNA($C$31+VLOOKUP(M$14,'DELIVERY e PRODOTTO FISSO'!$I:$L,4,FALSE),"")</f>
        <v>50.46</v>
      </c>
      <c r="N31" s="115">
        <f>_xlfn.IFNA($C$31+VLOOKUP(N$14,'DELIVERY e PRODOTTO FISSO'!$I:$L,4,FALSE),"")</f>
        <v>52.410000000000004</v>
      </c>
      <c r="O31" s="115">
        <f>_xlfn.IFNA($C$31+VLOOKUP(O$14,'DELIVERY e PRODOTTO FISSO'!$I:$L,4,FALSE),"")</f>
        <v>51.660000000000004</v>
      </c>
      <c r="P31" s="115">
        <f>_xlfn.IFNA($C$31+VLOOKUP(P$14,'DELIVERY e PRODOTTO FISSO'!$I:$L,4,FALSE),"")</f>
        <v>49.42</v>
      </c>
      <c r="Q31" s="127" t="str">
        <f>_xlfn.IFNA($C$31+VLOOKUP(Q$14,'DELIVERY e PRODOTTO FISSO'!$I:$L,4,FALSE),"")</f>
        <v/>
      </c>
      <c r="R31" s="127" t="str">
        <f>_xlfn.IFNA($C$31+VLOOKUP(R$14,'DELIVERY e PRODOTTO FISSO'!$I:$L,4,FALSE),"")</f>
        <v/>
      </c>
      <c r="S31" s="127" t="str">
        <f>_xlfn.IFNA($C$31+VLOOKUP(S$14,'DELIVERY e PRODOTTO FISSO'!$I:$L,4,FALSE),"")</f>
        <v/>
      </c>
      <c r="T31" s="127" t="str">
        <f>_xlfn.IFNA($C$31+VLOOKUP(T$14,'DELIVERY e PRODOTTO FISSO'!$I:$L,4,FALSE),"")</f>
        <v/>
      </c>
      <c r="U31" s="127" t="str">
        <f>_xlfn.IFNA($C$31+VLOOKUP(U$14,'DELIVERY e PRODOTTO FISSO'!$I:$L,4,FALSE),"")</f>
        <v/>
      </c>
      <c r="V31" s="127" t="str">
        <f>_xlfn.IFNA($C$31+VLOOKUP(V$14,'DELIVERY e PRODOTTO FISSO'!$I:$L,4,FALSE),"")</f>
        <v/>
      </c>
      <c r="W31" s="127" t="str">
        <f>_xlfn.IFNA($C$31+VLOOKUP(W$14,'DELIVERY e PRODOTTO FISSO'!$I:$L,4,FALSE),"")</f>
        <v/>
      </c>
      <c r="X31" s="127" t="str">
        <f>_xlfn.IFNA($C$31+VLOOKUP(X$14,'DELIVERY e PRODOTTO FISSO'!$I:$L,4,FALSE),"")</f>
        <v/>
      </c>
      <c r="Y31" s="127" t="str">
        <f>_xlfn.IFNA($C$31+VLOOKUP(Y$14,'DELIVERY e PRODOTTO FISSO'!$I:$L,4,FALSE),"")</f>
        <v/>
      </c>
      <c r="Z31" s="127" t="str">
        <f>_xlfn.IFNA($C$31+VLOOKUP(Z$14,'DELIVERY e PRODOTTO FISSO'!$I:$L,4,FALSE),"")</f>
        <v/>
      </c>
    </row>
    <row r="32" spans="1:26" s="27" customFormat="1" ht="25.25" customHeight="1" x14ac:dyDescent="0.35">
      <c r="A32" s="202" t="s">
        <v>122</v>
      </c>
      <c r="B32" s="94" t="s">
        <v>31</v>
      </c>
      <c r="C32" s="123">
        <v>7.57</v>
      </c>
      <c r="D32" s="81"/>
      <c r="E32" s="116">
        <f>+$C32+'DELIVERY e PRODOTTO FISSO'!$L$26</f>
        <v>64.67</v>
      </c>
      <c r="F32" s="116">
        <f>+$C32+'DELIVERY e PRODOTTO FISSO'!$L$27</f>
        <v>62.11</v>
      </c>
      <c r="G32" s="116">
        <f>+$C32+'DELIVERY e PRODOTTO FISSO'!$L$28</f>
        <v>58.27</v>
      </c>
      <c r="H32" s="116">
        <f>+$C32+'DELIVERY e PRODOTTO FISSO'!$L$29</f>
        <v>58.83</v>
      </c>
      <c r="I32" s="116">
        <f>+$C32+'DELIVERY e PRODOTTO FISSO'!$L$30</f>
        <v>50.98</v>
      </c>
      <c r="J32" s="120">
        <f>+$C32+'DELIVERY e PRODOTTO FISSO'!$L$31</f>
        <v>53.828030303030296</v>
      </c>
      <c r="K32" s="120">
        <f>+$C32+'DELIVERY e PRODOTTO FISSO'!$L$32</f>
        <v>54.8</v>
      </c>
      <c r="L32" s="120">
        <f>+$C32+'DELIVERY e PRODOTTO FISSO'!$L$33</f>
        <v>56.3</v>
      </c>
      <c r="M32" s="120">
        <f>_xlfn.IFNA($C$32+VLOOKUP(M$14,'DELIVERY e PRODOTTO FISSO'!$I:$L,4,FALSE),"")</f>
        <v>55.82</v>
      </c>
      <c r="N32" s="120">
        <f>_xlfn.IFNA($C$32+VLOOKUP(N$14,'DELIVERY e PRODOTTO FISSO'!$I:$L,4,FALSE),"")</f>
        <v>57.77</v>
      </c>
      <c r="O32" s="120">
        <f>_xlfn.IFNA($C$32+VLOOKUP(O$14,'DELIVERY e PRODOTTO FISSO'!$I:$L,4,FALSE),"")</f>
        <v>57.02</v>
      </c>
      <c r="P32" s="120">
        <f>_xlfn.IFNA($C$32+VLOOKUP(P$14,'DELIVERY e PRODOTTO FISSO'!$I:$L,4,FALSE),"")</f>
        <v>54.78</v>
      </c>
      <c r="Q32" s="127" t="str">
        <f>_xlfn.IFNA($C$32+VLOOKUP(Q$14,'DELIVERY e PRODOTTO FISSO'!$I:$L,4,FALSE),"")</f>
        <v/>
      </c>
      <c r="R32" s="127" t="str">
        <f>_xlfn.IFNA($C$32+VLOOKUP(R$14,'DELIVERY e PRODOTTO FISSO'!$I:$L,4,FALSE),"")</f>
        <v/>
      </c>
      <c r="S32" s="127" t="str">
        <f>_xlfn.IFNA($C$32+VLOOKUP(S$14,'DELIVERY e PRODOTTO FISSO'!$I:$L,4,FALSE),"")</f>
        <v/>
      </c>
      <c r="T32" s="127" t="str">
        <f>_xlfn.IFNA($C$32+VLOOKUP(T$14,'DELIVERY e PRODOTTO FISSO'!$I:$L,4,FALSE),"")</f>
        <v/>
      </c>
      <c r="U32" s="127" t="str">
        <f>_xlfn.IFNA($C$32+VLOOKUP(U$14,'DELIVERY e PRODOTTO FISSO'!$I:$L,4,FALSE),"")</f>
        <v/>
      </c>
      <c r="V32" s="127" t="str">
        <f>_xlfn.IFNA($C$32+VLOOKUP(V$14,'DELIVERY e PRODOTTO FISSO'!$I:$L,4,FALSE),"")</f>
        <v/>
      </c>
      <c r="W32" s="127" t="str">
        <f>_xlfn.IFNA($C$32+VLOOKUP(W$14,'DELIVERY e PRODOTTO FISSO'!$I:$L,4,FALSE),"")</f>
        <v/>
      </c>
      <c r="X32" s="127" t="str">
        <f>_xlfn.IFNA($C$32+VLOOKUP(X$14,'DELIVERY e PRODOTTO FISSO'!$I:$L,4,FALSE),"")</f>
        <v/>
      </c>
      <c r="Y32" s="127" t="str">
        <f>_xlfn.IFNA($C$32+VLOOKUP(Y$14,'DELIVERY e PRODOTTO FISSO'!$I:$L,4,FALSE),"")</f>
        <v/>
      </c>
      <c r="Z32" s="127" t="str">
        <f>_xlfn.IFNA($C$32+VLOOKUP(Z$14,'DELIVERY e PRODOTTO FISSO'!$I:$L,4,FALSE),"")</f>
        <v/>
      </c>
    </row>
    <row r="33" spans="1:26" s="27" customFormat="1" ht="25.25" customHeight="1" x14ac:dyDescent="0.35">
      <c r="A33" s="203"/>
      <c r="B33" s="92" t="s">
        <v>32</v>
      </c>
      <c r="C33" s="124">
        <v>6.4</v>
      </c>
      <c r="D33" s="81"/>
      <c r="E33" s="117">
        <f>+$C33+'DELIVERY e PRODOTTO FISSO'!$L$26</f>
        <v>63.5</v>
      </c>
      <c r="F33" s="117">
        <f>+$C33+'DELIVERY e PRODOTTO FISSO'!$L$27</f>
        <v>60.94</v>
      </c>
      <c r="G33" s="117">
        <f>+$C33+'DELIVERY e PRODOTTO FISSO'!$L$28</f>
        <v>57.1</v>
      </c>
      <c r="H33" s="117">
        <f>+$C33+'DELIVERY e PRODOTTO FISSO'!$L$29</f>
        <v>57.66</v>
      </c>
      <c r="I33" s="117">
        <f>+$C33+'DELIVERY e PRODOTTO FISSO'!$L$30</f>
        <v>49.809999999999995</v>
      </c>
      <c r="J33" s="117">
        <f>+$C33+'DELIVERY e PRODOTTO FISSO'!$L$31</f>
        <v>52.658030303030294</v>
      </c>
      <c r="K33" s="117">
        <f>+$C33+'DELIVERY e PRODOTTO FISSO'!$L$32</f>
        <v>53.629999999999995</v>
      </c>
      <c r="L33" s="117">
        <f>+$C33+'DELIVERY e PRODOTTO FISSO'!$L$33</f>
        <v>55.129999999999995</v>
      </c>
      <c r="M33" s="117">
        <f>_xlfn.IFNA($C$33+VLOOKUP(M$14,'DELIVERY e PRODOTTO FISSO'!$I:$L,4,FALSE),"")</f>
        <v>54.65</v>
      </c>
      <c r="N33" s="117">
        <f>_xlfn.IFNA($C$33+VLOOKUP(N$14,'DELIVERY e PRODOTTO FISSO'!$I:$L,4,FALSE),"")</f>
        <v>56.6</v>
      </c>
      <c r="O33" s="117">
        <f>_xlfn.IFNA($C$33+VLOOKUP(O$14,'DELIVERY e PRODOTTO FISSO'!$I:$L,4,FALSE),"")</f>
        <v>55.85</v>
      </c>
      <c r="P33" s="117">
        <f>_xlfn.IFNA($C$33+VLOOKUP(P$14,'DELIVERY e PRODOTTO FISSO'!$I:$L,4,FALSE),"")</f>
        <v>53.61</v>
      </c>
      <c r="Q33" s="127" t="str">
        <f>_xlfn.IFNA($C$33+VLOOKUP(Q$14,'DELIVERY e PRODOTTO FISSO'!$I:$L,4,FALSE),"")</f>
        <v/>
      </c>
      <c r="R33" s="127" t="str">
        <f>_xlfn.IFNA($C$33+VLOOKUP(R$14,'DELIVERY e PRODOTTO FISSO'!$I:$L,4,FALSE),"")</f>
        <v/>
      </c>
      <c r="S33" s="127" t="str">
        <f>_xlfn.IFNA($C$33+VLOOKUP(S$14,'DELIVERY e PRODOTTO FISSO'!$I:$L,4,FALSE),"")</f>
        <v/>
      </c>
      <c r="T33" s="127" t="str">
        <f>_xlfn.IFNA($C$33+VLOOKUP(T$14,'DELIVERY e PRODOTTO FISSO'!$I:$L,4,FALSE),"")</f>
        <v/>
      </c>
      <c r="U33" s="127" t="str">
        <f>_xlfn.IFNA($C$33+VLOOKUP(U$14,'DELIVERY e PRODOTTO FISSO'!$I:$L,4,FALSE),"")</f>
        <v/>
      </c>
      <c r="V33" s="127" t="str">
        <f>_xlfn.IFNA($C$33+VLOOKUP(V$14,'DELIVERY e PRODOTTO FISSO'!$I:$L,4,FALSE),"")</f>
        <v/>
      </c>
      <c r="W33" s="127" t="str">
        <f>_xlfn.IFNA($C$33+VLOOKUP(W$14,'DELIVERY e PRODOTTO FISSO'!$I:$L,4,FALSE),"")</f>
        <v/>
      </c>
      <c r="X33" s="127" t="str">
        <f>_xlfn.IFNA($C$33+VLOOKUP(X$14,'DELIVERY e PRODOTTO FISSO'!$I:$L,4,FALSE),"")</f>
        <v/>
      </c>
      <c r="Y33" s="127" t="str">
        <f>_xlfn.IFNA($C$33+VLOOKUP(Y$14,'DELIVERY e PRODOTTO FISSO'!$I:$L,4,FALSE),"")</f>
        <v/>
      </c>
      <c r="Z33" s="127" t="str">
        <f>_xlfn.IFNA($C$33+VLOOKUP(Z$14,'DELIVERY e PRODOTTO FISSO'!$I:$L,4,FALSE),"")</f>
        <v/>
      </c>
    </row>
    <row r="34" spans="1:26" s="27" customFormat="1" ht="25.25" customHeight="1" thickBot="1" x14ac:dyDescent="0.4">
      <c r="A34" s="203"/>
      <c r="B34" s="95" t="s">
        <v>33</v>
      </c>
      <c r="C34" s="125">
        <v>-5.15</v>
      </c>
      <c r="D34" s="81"/>
      <c r="E34" s="118">
        <f>+$C34+'DELIVERY e PRODOTTO FISSO'!$L$26</f>
        <v>51.95</v>
      </c>
      <c r="F34" s="118">
        <f>+$C34+'DELIVERY e PRODOTTO FISSO'!$L$27</f>
        <v>49.39</v>
      </c>
      <c r="G34" s="118">
        <f>+$C34+'DELIVERY e PRODOTTO FISSO'!$L$28</f>
        <v>45.550000000000004</v>
      </c>
      <c r="H34" s="118">
        <f>+$C34+'DELIVERY e PRODOTTO FISSO'!$L$29</f>
        <v>46.11</v>
      </c>
      <c r="I34" s="118">
        <f>+$C34+'DELIVERY e PRODOTTO FISSO'!$L$30</f>
        <v>38.26</v>
      </c>
      <c r="J34" s="121">
        <f>+$C34+'DELIVERY e PRODOTTO FISSO'!$L$31</f>
        <v>41.108030303030297</v>
      </c>
      <c r="K34" s="121">
        <f>+$C34+'DELIVERY e PRODOTTO FISSO'!$L$32</f>
        <v>42.08</v>
      </c>
      <c r="L34" s="121">
        <f>+$C34+'DELIVERY e PRODOTTO FISSO'!$L$33</f>
        <v>43.58</v>
      </c>
      <c r="M34" s="121">
        <f>_xlfn.IFNA($C$34+VLOOKUP(M$14,'DELIVERY e PRODOTTO FISSO'!$I:$L,4,FALSE),"")</f>
        <v>43.1</v>
      </c>
      <c r="N34" s="121">
        <f>_xlfn.IFNA($C$34+VLOOKUP(N$14,'DELIVERY e PRODOTTO FISSO'!$I:$L,4,FALSE),"")</f>
        <v>45.050000000000004</v>
      </c>
      <c r="O34" s="121">
        <f>_xlfn.IFNA($C$34+VLOOKUP(O$14,'DELIVERY e PRODOTTO FISSO'!$I:$L,4,FALSE),"")</f>
        <v>44.300000000000004</v>
      </c>
      <c r="P34" s="121">
        <f>_xlfn.IFNA($C$34+VLOOKUP(P$14,'DELIVERY e PRODOTTO FISSO'!$I:$L,4,FALSE),"")</f>
        <v>42.06</v>
      </c>
      <c r="Q34" s="127" t="str">
        <f>_xlfn.IFNA($C$34+VLOOKUP(Q$14,'DELIVERY e PRODOTTO FISSO'!$I:$L,4,FALSE),"")</f>
        <v/>
      </c>
      <c r="R34" s="127" t="str">
        <f>_xlfn.IFNA($C$34+VLOOKUP(R$14,'DELIVERY e PRODOTTO FISSO'!$I:$L,4,FALSE),"")</f>
        <v/>
      </c>
      <c r="S34" s="127" t="str">
        <f>_xlfn.IFNA($C$34+VLOOKUP(S$14,'DELIVERY e PRODOTTO FISSO'!$I:$L,4,FALSE),"")</f>
        <v/>
      </c>
      <c r="T34" s="127" t="str">
        <f>_xlfn.IFNA($C$34+VLOOKUP(T$14,'DELIVERY e PRODOTTO FISSO'!$I:$L,4,FALSE),"")</f>
        <v/>
      </c>
      <c r="U34" s="127" t="str">
        <f>_xlfn.IFNA($C$34+VLOOKUP(U$14,'DELIVERY e PRODOTTO FISSO'!$I:$L,4,FALSE),"")</f>
        <v/>
      </c>
      <c r="V34" s="127" t="str">
        <f>_xlfn.IFNA($C$34+VLOOKUP(V$14,'DELIVERY e PRODOTTO FISSO'!$I:$L,4,FALSE),"")</f>
        <v/>
      </c>
      <c r="W34" s="127" t="str">
        <f>_xlfn.IFNA($C$34+VLOOKUP(W$14,'DELIVERY e PRODOTTO FISSO'!$I:$L,4,FALSE),"")</f>
        <v/>
      </c>
      <c r="X34" s="127" t="str">
        <f>_xlfn.IFNA($C$34+VLOOKUP(X$14,'DELIVERY e PRODOTTO FISSO'!$I:$L,4,FALSE),"")</f>
        <v/>
      </c>
      <c r="Y34" s="127" t="str">
        <f>_xlfn.IFNA($C$34+VLOOKUP(Y$14,'DELIVERY e PRODOTTO FISSO'!$I:$L,4,FALSE),"")</f>
        <v/>
      </c>
      <c r="Z34" s="127" t="str">
        <f>_xlfn.IFNA($C$34+VLOOKUP(Z$14,'DELIVERY e PRODOTTO FISSO'!$I:$L,4,FALSE),"")</f>
        <v/>
      </c>
    </row>
    <row r="35" spans="1:26" s="27" customFormat="1" x14ac:dyDescent="0.35">
      <c r="A35" s="90" t="s">
        <v>148</v>
      </c>
      <c r="B35" s="89"/>
      <c r="C35" s="89"/>
      <c r="D35" s="89"/>
      <c r="E35" s="89"/>
      <c r="F35" s="89"/>
      <c r="G35" s="89"/>
      <c r="H35" s="89"/>
      <c r="I35" s="89"/>
      <c r="J35" s="89"/>
      <c r="K35" s="89"/>
      <c r="L35" s="89"/>
      <c r="M35" s="89"/>
      <c r="N35" s="89"/>
      <c r="O35" s="89"/>
      <c r="P35" s="89"/>
    </row>
    <row r="36" spans="1:26" ht="15.5" customHeight="1" x14ac:dyDescent="0.35"/>
    <row r="37" spans="1:26" ht="15.5" customHeight="1" x14ac:dyDescent="0.35"/>
    <row r="38" spans="1:26" ht="15.5" customHeight="1" x14ac:dyDescent="0.35"/>
    <row r="39" spans="1:26" ht="15.5" customHeight="1" x14ac:dyDescent="0.35"/>
    <row r="40" spans="1:26" ht="15.5" customHeight="1" x14ac:dyDescent="0.35"/>
    <row r="41" spans="1:26" ht="15.5" customHeight="1" x14ac:dyDescent="0.35"/>
    <row r="42" spans="1:26" ht="15.5" customHeight="1" x14ac:dyDescent="0.35"/>
    <row r="43" spans="1:26" ht="15.5" customHeight="1" x14ac:dyDescent="0.35"/>
  </sheetData>
  <mergeCells count="15">
    <mergeCell ref="A12:B12"/>
    <mergeCell ref="C12:D12"/>
    <mergeCell ref="Q1:R1"/>
    <mergeCell ref="A7:R7"/>
    <mergeCell ref="A9:R9"/>
    <mergeCell ref="A11:B11"/>
    <mergeCell ref="C11:D11"/>
    <mergeCell ref="A28:C29"/>
    <mergeCell ref="A32:A34"/>
    <mergeCell ref="A14:C14"/>
    <mergeCell ref="A15:C15"/>
    <mergeCell ref="A16:C17"/>
    <mergeCell ref="A20:A22"/>
    <mergeCell ref="A26:C26"/>
    <mergeCell ref="A27:C27"/>
  </mergeCells>
  <hyperlinks>
    <hyperlink ref="Q1:R1" location="SOMMARIO!A1" display="torna al SOMMARIO"/>
  </hyperlink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3"/>
  <sheetViews>
    <sheetView showGridLines="0" topLeftCell="A13" zoomScale="85" zoomScaleNormal="85" workbookViewId="0">
      <selection activeCell="Q32" sqref="Q32"/>
    </sheetView>
  </sheetViews>
  <sheetFormatPr defaultColWidth="8.90625" defaultRowHeight="14.5" x14ac:dyDescent="0.35"/>
  <cols>
    <col min="1" max="1" width="3.08984375" style="16" customWidth="1"/>
    <col min="2" max="2" width="20.90625" style="16" customWidth="1"/>
    <col min="3" max="3" width="15.36328125" style="16" customWidth="1"/>
    <col min="4" max="4" width="2.36328125" style="16" customWidth="1"/>
    <col min="5" max="5" width="11.1796875" style="16" customWidth="1"/>
    <col min="6" max="9" width="10.453125" style="16" customWidth="1"/>
    <col min="10" max="10" width="11.08984375" style="16" bestFit="1" customWidth="1"/>
    <col min="11" max="18" width="10.453125" style="16" customWidth="1"/>
    <col min="19" max="23" width="12.453125" style="16" customWidth="1"/>
    <col min="24" max="25" width="10.54296875" style="16" customWidth="1"/>
    <col min="26" max="26" width="2.36328125" style="16" customWidth="1"/>
    <col min="27" max="28" width="10.54296875" style="16" customWidth="1"/>
    <col min="29" max="29" width="2.36328125" style="16" customWidth="1"/>
    <col min="30" max="31" width="10.54296875" style="16" customWidth="1"/>
    <col min="32" max="32" width="2.36328125" style="16" customWidth="1"/>
    <col min="33" max="16384" width="8.90625" style="16"/>
  </cols>
  <sheetData>
    <row r="1" spans="1:24" ht="17" customHeight="1" thickBot="1" x14ac:dyDescent="0.4">
      <c r="A1" s="96"/>
      <c r="B1" s="97"/>
      <c r="C1" s="98"/>
      <c r="D1" s="102"/>
      <c r="E1" s="103"/>
      <c r="F1" s="27"/>
      <c r="Q1" s="158" t="s">
        <v>22</v>
      </c>
      <c r="R1" s="159"/>
    </row>
    <row r="2" spans="1:24" ht="17" customHeight="1" thickBot="1" x14ac:dyDescent="0.4">
      <c r="A2" s="99"/>
      <c r="B2" s="100"/>
      <c r="C2" s="101"/>
      <c r="D2" s="104"/>
      <c r="E2" s="103"/>
      <c r="F2" s="27"/>
    </row>
    <row r="3" spans="1:24" ht="4.25" customHeight="1" thickBot="1" x14ac:dyDescent="0.4">
      <c r="A3" s="83"/>
      <c r="B3" s="84"/>
      <c r="C3" s="84"/>
      <c r="D3" s="105"/>
      <c r="E3" s="103"/>
      <c r="F3" s="27"/>
    </row>
    <row r="4" spans="1:24" ht="21" x14ac:dyDescent="0.35">
      <c r="A4" s="62" t="s">
        <v>176</v>
      </c>
      <c r="B4" s="62"/>
      <c r="D4" s="27"/>
      <c r="E4" s="27"/>
      <c r="F4" s="27"/>
    </row>
    <row r="5" spans="1:24" x14ac:dyDescent="0.35">
      <c r="A5" s="17" t="s">
        <v>7</v>
      </c>
      <c r="B5" s="17"/>
    </row>
    <row r="6" spans="1:24" ht="6" customHeight="1" x14ac:dyDescent="0.35"/>
    <row r="7" spans="1:24" ht="23" customHeight="1" x14ac:dyDescent="0.35">
      <c r="A7" s="196" t="s">
        <v>177</v>
      </c>
      <c r="B7" s="196"/>
      <c r="C7" s="196"/>
      <c r="D7" s="196"/>
      <c r="E7" s="196"/>
      <c r="F7" s="196"/>
      <c r="G7" s="196"/>
      <c r="H7" s="196"/>
      <c r="I7" s="196"/>
      <c r="J7" s="196"/>
      <c r="K7" s="196"/>
      <c r="L7" s="196"/>
      <c r="M7" s="196"/>
      <c r="N7" s="196"/>
      <c r="O7" s="196"/>
      <c r="P7" s="196"/>
      <c r="Q7" s="196"/>
      <c r="R7" s="197"/>
      <c r="S7" s="18"/>
    </row>
    <row r="8" spans="1:24" ht="8.4" customHeight="1" x14ac:dyDescent="0.35"/>
    <row r="9" spans="1:24" ht="23" customHeight="1" x14ac:dyDescent="0.35">
      <c r="A9" s="196" t="str">
        <f>+SOMMARIO!A19</f>
        <v>Lotto 10: Provincia di Roma</v>
      </c>
      <c r="B9" s="196"/>
      <c r="C9" s="196"/>
      <c r="D9" s="196"/>
      <c r="E9" s="196"/>
      <c r="F9" s="196"/>
      <c r="G9" s="196"/>
      <c r="H9" s="196"/>
      <c r="I9" s="196"/>
      <c r="J9" s="196"/>
      <c r="K9" s="196"/>
      <c r="L9" s="196"/>
      <c r="M9" s="196"/>
      <c r="N9" s="196"/>
      <c r="O9" s="196"/>
      <c r="P9" s="196"/>
      <c r="Q9" s="196"/>
      <c r="R9" s="197"/>
      <c r="S9" s="18"/>
    </row>
    <row r="10" spans="1:24" s="27" customFormat="1" ht="9.65" customHeight="1" x14ac:dyDescent="0.35">
      <c r="B10" s="81"/>
      <c r="C10" s="81"/>
      <c r="D10" s="81"/>
      <c r="E10" s="81"/>
      <c r="F10" s="81"/>
      <c r="G10" s="81"/>
      <c r="H10" s="81"/>
      <c r="I10" s="81"/>
      <c r="J10" s="81"/>
      <c r="K10" s="81"/>
      <c r="L10" s="81"/>
      <c r="M10" s="81"/>
      <c r="N10" s="81"/>
      <c r="O10" s="81"/>
      <c r="P10" s="81"/>
      <c r="Q10" s="81"/>
      <c r="R10" s="81"/>
      <c r="S10" s="82"/>
    </row>
    <row r="11" spans="1:24" s="27" customFormat="1" ht="15.5" x14ac:dyDescent="0.35">
      <c r="A11" s="193" t="s">
        <v>116</v>
      </c>
      <c r="B11" s="193"/>
      <c r="C11" s="194" t="s">
        <v>137</v>
      </c>
      <c r="D11" s="195"/>
      <c r="E11" s="93"/>
      <c r="H11" s="81"/>
      <c r="I11" s="81"/>
      <c r="J11" s="81"/>
      <c r="K11" s="81"/>
      <c r="L11" s="81"/>
      <c r="M11" s="81"/>
      <c r="N11" s="81"/>
      <c r="O11" s="81"/>
      <c r="P11" s="81"/>
      <c r="Q11" s="81"/>
      <c r="R11" s="82"/>
    </row>
    <row r="12" spans="1:24" s="27" customFormat="1" ht="15.5" x14ac:dyDescent="0.35">
      <c r="A12" s="193" t="s">
        <v>3</v>
      </c>
      <c r="B12" s="193"/>
      <c r="C12" s="194" t="s">
        <v>184</v>
      </c>
      <c r="D12" s="195"/>
      <c r="E12" s="93"/>
      <c r="F12" s="81"/>
      <c r="G12" s="81"/>
      <c r="H12" s="81"/>
      <c r="I12" s="81"/>
      <c r="J12" s="81"/>
      <c r="K12" s="81"/>
      <c r="L12" s="81"/>
      <c r="M12" s="81"/>
      <c r="N12" s="81"/>
      <c r="O12" s="81"/>
      <c r="P12" s="81"/>
      <c r="Q12" s="81"/>
      <c r="R12" s="82"/>
    </row>
    <row r="13" spans="1:24" s="27" customFormat="1" ht="16" thickBot="1" x14ac:dyDescent="0.4">
      <c r="C13" s="81"/>
      <c r="D13" s="93"/>
      <c r="E13" s="93"/>
      <c r="F13" s="81"/>
      <c r="G13" s="81"/>
      <c r="H13" s="81"/>
      <c r="I13" s="81"/>
      <c r="J13" s="81"/>
      <c r="K13" s="81"/>
      <c r="L13" s="81"/>
      <c r="M13" s="81"/>
      <c r="N13" s="81"/>
      <c r="O13" s="81"/>
      <c r="P13" s="81"/>
      <c r="Q13" s="81"/>
      <c r="R13" s="82"/>
    </row>
    <row r="14" spans="1:24" s="27" customFormat="1" ht="19" thickBot="1" x14ac:dyDescent="0.4">
      <c r="A14" s="204" t="s">
        <v>125</v>
      </c>
      <c r="B14" s="205"/>
      <c r="C14" s="206"/>
      <c r="D14" s="81"/>
      <c r="E14" s="81"/>
      <c r="F14" s="81"/>
      <c r="G14" s="82"/>
      <c r="M14" s="128">
        <v>44044</v>
      </c>
      <c r="N14" s="128">
        <v>44075</v>
      </c>
      <c r="O14" s="128">
        <v>44105</v>
      </c>
      <c r="P14" s="128">
        <v>44136</v>
      </c>
      <c r="Q14" s="128">
        <v>44166</v>
      </c>
      <c r="R14" s="128">
        <v>44197</v>
      </c>
      <c r="S14" s="128">
        <v>44228</v>
      </c>
      <c r="T14" s="128">
        <v>44256</v>
      </c>
      <c r="U14" s="128">
        <v>44287</v>
      </c>
      <c r="V14" s="128">
        <v>44317</v>
      </c>
      <c r="W14" s="128">
        <v>44348</v>
      </c>
      <c r="X14" s="128">
        <v>44378</v>
      </c>
    </row>
    <row r="15" spans="1:24" s="27" customFormat="1" ht="15.5" x14ac:dyDescent="0.35">
      <c r="A15" s="207" t="s">
        <v>117</v>
      </c>
      <c r="B15" s="208"/>
      <c r="C15" s="208"/>
      <c r="D15" s="81"/>
      <c r="E15" s="112">
        <v>43829</v>
      </c>
      <c r="F15" s="112">
        <v>43861</v>
      </c>
      <c r="G15" s="112">
        <v>43890</v>
      </c>
      <c r="H15" s="112">
        <v>43921</v>
      </c>
      <c r="I15" s="112">
        <v>43951</v>
      </c>
      <c r="J15" s="112">
        <v>43982</v>
      </c>
      <c r="K15" s="112">
        <v>44012</v>
      </c>
      <c r="L15" s="112">
        <v>44043</v>
      </c>
      <c r="M15" s="112">
        <v>44074</v>
      </c>
      <c r="N15" s="112">
        <v>44104</v>
      </c>
      <c r="O15" s="112">
        <v>44135</v>
      </c>
      <c r="P15" s="112">
        <v>44165</v>
      </c>
    </row>
    <row r="16" spans="1:24" s="27" customFormat="1" ht="15.5" x14ac:dyDescent="0.35">
      <c r="A16" s="198" t="s">
        <v>118</v>
      </c>
      <c r="B16" s="199"/>
      <c r="C16" s="199"/>
      <c r="D16" s="81"/>
      <c r="E16" s="113" t="s">
        <v>175</v>
      </c>
      <c r="F16" s="113" t="s">
        <v>191</v>
      </c>
      <c r="G16" s="113" t="s">
        <v>192</v>
      </c>
      <c r="H16" s="113" t="s">
        <v>193</v>
      </c>
      <c r="I16" s="113" t="s">
        <v>202</v>
      </c>
      <c r="J16" s="113" t="s">
        <v>205</v>
      </c>
      <c r="K16" s="113" t="s">
        <v>208</v>
      </c>
      <c r="L16" s="113" t="s">
        <v>210</v>
      </c>
      <c r="M16" s="113" t="s">
        <v>212</v>
      </c>
      <c r="N16" s="113" t="s">
        <v>214</v>
      </c>
      <c r="O16" s="113" t="s">
        <v>216</v>
      </c>
      <c r="P16" s="113" t="s">
        <v>218</v>
      </c>
    </row>
    <row r="17" spans="1:26" s="27" customFormat="1" ht="15.5" x14ac:dyDescent="0.35">
      <c r="A17" s="200"/>
      <c r="B17" s="201"/>
      <c r="C17" s="201"/>
      <c r="D17" s="81"/>
      <c r="E17" s="113" t="s">
        <v>198</v>
      </c>
      <c r="F17" s="113" t="s">
        <v>199</v>
      </c>
      <c r="G17" s="113" t="s">
        <v>200</v>
      </c>
      <c r="H17" s="113" t="s">
        <v>201</v>
      </c>
      <c r="I17" s="113" t="s">
        <v>203</v>
      </c>
      <c r="J17" s="113" t="s">
        <v>206</v>
      </c>
      <c r="K17" s="113" t="s">
        <v>194</v>
      </c>
      <c r="L17" s="113" t="s">
        <v>195</v>
      </c>
      <c r="M17" s="113" t="s">
        <v>196</v>
      </c>
      <c r="N17" s="113" t="s">
        <v>197</v>
      </c>
      <c r="O17" s="113" t="s">
        <v>204</v>
      </c>
      <c r="P17" s="113" t="s">
        <v>207</v>
      </c>
    </row>
    <row r="18" spans="1:26" s="27" customFormat="1" ht="15.5" x14ac:dyDescent="0.3">
      <c r="A18" s="86"/>
      <c r="B18" s="87" t="s">
        <v>119</v>
      </c>
      <c r="C18" s="88" t="s">
        <v>182</v>
      </c>
      <c r="D18" s="81"/>
      <c r="E18" s="114" t="s">
        <v>123</v>
      </c>
      <c r="F18" s="114" t="s">
        <v>123</v>
      </c>
      <c r="G18" s="114" t="s">
        <v>123</v>
      </c>
      <c r="H18" s="114" t="s">
        <v>123</v>
      </c>
      <c r="I18" s="114" t="s">
        <v>123</v>
      </c>
      <c r="J18" s="114" t="s">
        <v>123</v>
      </c>
      <c r="K18" s="114" t="s">
        <v>123</v>
      </c>
      <c r="L18" s="114" t="s">
        <v>123</v>
      </c>
      <c r="M18" s="114" t="s">
        <v>123</v>
      </c>
      <c r="N18" s="114" t="s">
        <v>123</v>
      </c>
      <c r="O18" s="114" t="s">
        <v>123</v>
      </c>
      <c r="P18" s="114" t="s">
        <v>123</v>
      </c>
    </row>
    <row r="19" spans="1:26" s="27" customFormat="1" ht="34.25" customHeight="1" x14ac:dyDescent="0.35">
      <c r="A19" s="91" t="s">
        <v>120</v>
      </c>
      <c r="B19" s="85" t="s">
        <v>121</v>
      </c>
      <c r="C19" s="122">
        <v>5.44</v>
      </c>
      <c r="D19" s="81"/>
      <c r="E19" s="115">
        <f>+$C19+'DELIVERY e PRODOTTO FISSO'!$K$26</f>
        <v>63.419999999999995</v>
      </c>
      <c r="F19" s="115">
        <f>+$C19+'DELIVERY e PRODOTTO FISSO'!$K$27</f>
        <v>60.9</v>
      </c>
      <c r="G19" s="115">
        <f>+$C19+'DELIVERY e PRODOTTO FISSO'!$K$28</f>
        <v>56.349999999999994</v>
      </c>
      <c r="H19" s="115">
        <f>+$C19+'DELIVERY e PRODOTTO FISSO'!$K$29</f>
        <v>55.75</v>
      </c>
      <c r="I19" s="115">
        <f>+$C19+'DELIVERY e PRODOTTO FISSO'!$K$30</f>
        <v>47.879999999999995</v>
      </c>
      <c r="J19" s="115">
        <f>+$C19+'DELIVERY e PRODOTTO FISSO'!$K$31</f>
        <v>51.073863636363633</v>
      </c>
      <c r="K19" s="115">
        <f>+$C19+'DELIVERY e PRODOTTO FISSO'!$K$32</f>
        <v>51.019999999999996</v>
      </c>
      <c r="L19" s="115">
        <f>+$C19+'DELIVERY e PRODOTTO FISSO'!$K$33</f>
        <v>52.26</v>
      </c>
      <c r="M19" s="115">
        <f>_xlfn.IFNA($C$19+VLOOKUP(M$14,'DELIVERY e PRODOTTO FISSO'!$I:$L,3,FALSE),"")</f>
        <v>51.58</v>
      </c>
      <c r="N19" s="115">
        <f>_xlfn.IFNA($C$19+VLOOKUP(N$14,'DELIVERY e PRODOTTO FISSO'!$I:$L,3,FALSE),"")</f>
        <v>54.699999999999996</v>
      </c>
      <c r="O19" s="115">
        <f>_xlfn.IFNA($C$19+VLOOKUP(O$14,'DELIVERY e PRODOTTO FISSO'!$I:$L,3,FALSE),"")</f>
        <v>54.97</v>
      </c>
      <c r="P19" s="115">
        <f>_xlfn.IFNA($C$19+VLOOKUP(P$14,'DELIVERY e PRODOTTO FISSO'!$I:$L,3,FALSE),"")</f>
        <v>52.73</v>
      </c>
      <c r="Q19" s="127" t="str">
        <f>_xlfn.IFNA($C$19+VLOOKUP(Q$14,'DELIVERY e PRODOTTO FISSO'!$I:$L,3,FALSE),"")</f>
        <v/>
      </c>
      <c r="R19" s="127" t="str">
        <f>_xlfn.IFNA($C$19+VLOOKUP(R$14,'DELIVERY e PRODOTTO FISSO'!$I:$L,3,FALSE),"")</f>
        <v/>
      </c>
      <c r="S19" s="127" t="str">
        <f>_xlfn.IFNA($C$19+VLOOKUP(S$14,'DELIVERY e PRODOTTO FISSO'!$I:$L,3,FALSE),"")</f>
        <v/>
      </c>
      <c r="T19" s="127" t="str">
        <f>_xlfn.IFNA($C$19+VLOOKUP(T$14,'DELIVERY e PRODOTTO FISSO'!$I:$L,3,FALSE),"")</f>
        <v/>
      </c>
      <c r="U19" s="127" t="str">
        <f>_xlfn.IFNA($C$19+VLOOKUP(U$14,'DELIVERY e PRODOTTO FISSO'!$I:$L,3,FALSE),"")</f>
        <v/>
      </c>
      <c r="V19" s="127" t="str">
        <f>_xlfn.IFNA($C$19+VLOOKUP(V$14,'DELIVERY e PRODOTTO FISSO'!$I:$L,3,FALSE),"")</f>
        <v/>
      </c>
      <c r="W19" s="127" t="str">
        <f>_xlfn.IFNA($C$19+VLOOKUP(W$14,'DELIVERY e PRODOTTO FISSO'!$I:$L,3,FALSE),"")</f>
        <v/>
      </c>
      <c r="X19" s="127" t="str">
        <f>_xlfn.IFNA($C$19+VLOOKUP(X$14,'DELIVERY e PRODOTTO FISSO'!$I:$L,3,FALSE),"")</f>
        <v/>
      </c>
      <c r="Y19" s="127" t="str">
        <f>_xlfn.IFNA($C$19+VLOOKUP(Y$14,'DELIVERY e PRODOTTO FISSO'!$I:$L,3,FALSE),"")</f>
        <v/>
      </c>
      <c r="Z19" s="127" t="str">
        <f>_xlfn.IFNA($C$19+VLOOKUP(Z$14,'DELIVERY e PRODOTTO FISSO'!$I:$L,3,FALSE),"")</f>
        <v/>
      </c>
    </row>
    <row r="20" spans="1:26" s="27" customFormat="1" ht="25.25" customHeight="1" x14ac:dyDescent="0.35">
      <c r="A20" s="202" t="s">
        <v>122</v>
      </c>
      <c r="B20" s="94" t="s">
        <v>31</v>
      </c>
      <c r="C20" s="123">
        <v>3.84</v>
      </c>
      <c r="D20" s="81"/>
      <c r="E20" s="116">
        <f>+$C20+'DELIVERY e PRODOTTO FISSO'!$K$26</f>
        <v>61.819999999999993</v>
      </c>
      <c r="F20" s="116">
        <f>+$C20+'DELIVERY e PRODOTTO FISSO'!$K$27</f>
        <v>59.3</v>
      </c>
      <c r="G20" s="116">
        <f>+$C20+'DELIVERY e PRODOTTO FISSO'!$K$28</f>
        <v>54.75</v>
      </c>
      <c r="H20" s="116">
        <f>+$C20+'DELIVERY e PRODOTTO FISSO'!$K$29</f>
        <v>54.150000000000006</v>
      </c>
      <c r="I20" s="116">
        <f>+$C20+'DELIVERY e PRODOTTO FISSO'!$K$30</f>
        <v>46.28</v>
      </c>
      <c r="J20" s="120">
        <f>+$C20+'DELIVERY e PRODOTTO FISSO'!$K$31</f>
        <v>49.473863636363632</v>
      </c>
      <c r="K20" s="120">
        <f>+$C20+'DELIVERY e PRODOTTO FISSO'!$K$32</f>
        <v>49.42</v>
      </c>
      <c r="L20" s="120">
        <f>+$C20+'DELIVERY e PRODOTTO FISSO'!$K$33</f>
        <v>50.66</v>
      </c>
      <c r="M20" s="120">
        <f>_xlfn.IFNA($C$20+VLOOKUP(M$14,'DELIVERY e PRODOTTO FISSO'!$I:$L,3,FALSE),"")</f>
        <v>49.980000000000004</v>
      </c>
      <c r="N20" s="120">
        <f>_xlfn.IFNA($C$20+VLOOKUP(N$14,'DELIVERY e PRODOTTO FISSO'!$I:$L,3,FALSE),"")</f>
        <v>53.099999999999994</v>
      </c>
      <c r="O20" s="120">
        <f>_xlfn.IFNA($C$20+VLOOKUP(O$14,'DELIVERY e PRODOTTO FISSO'!$I:$L,3,FALSE),"")</f>
        <v>53.370000000000005</v>
      </c>
      <c r="P20" s="120">
        <f>_xlfn.IFNA($C$20+VLOOKUP(P$14,'DELIVERY e PRODOTTO FISSO'!$I:$L,3,FALSE),"")</f>
        <v>51.129999999999995</v>
      </c>
      <c r="Q20" s="127" t="str">
        <f>_xlfn.IFNA($C$20+VLOOKUP(Q$14,'DELIVERY e PRODOTTO FISSO'!$I:$L,3,FALSE),"")</f>
        <v/>
      </c>
      <c r="R20" s="127" t="str">
        <f>_xlfn.IFNA($C$20+VLOOKUP(R$14,'DELIVERY e PRODOTTO FISSO'!$I:$L,3,FALSE),"")</f>
        <v/>
      </c>
      <c r="S20" s="127" t="str">
        <f>_xlfn.IFNA($C$20+VLOOKUP(S$14,'DELIVERY e PRODOTTO FISSO'!$I:$L,3,FALSE),"")</f>
        <v/>
      </c>
      <c r="T20" s="127" t="str">
        <f>_xlfn.IFNA($C$20+VLOOKUP(T$14,'DELIVERY e PRODOTTO FISSO'!$I:$L,3,FALSE),"")</f>
        <v/>
      </c>
      <c r="U20" s="127" t="str">
        <f>_xlfn.IFNA($C$20+VLOOKUP(U$14,'DELIVERY e PRODOTTO FISSO'!$I:$L,3,FALSE),"")</f>
        <v/>
      </c>
      <c r="V20" s="127" t="str">
        <f>_xlfn.IFNA($C$20+VLOOKUP(V$14,'DELIVERY e PRODOTTO FISSO'!$I:$L,3,FALSE),"")</f>
        <v/>
      </c>
      <c r="W20" s="127" t="str">
        <f>_xlfn.IFNA($C$20+VLOOKUP(W$14,'DELIVERY e PRODOTTO FISSO'!$I:$L,3,FALSE),"")</f>
        <v/>
      </c>
      <c r="X20" s="127" t="str">
        <f>_xlfn.IFNA($C$20+VLOOKUP(X$14,'DELIVERY e PRODOTTO FISSO'!$I:$L,3,FALSE),"")</f>
        <v/>
      </c>
      <c r="Y20" s="127" t="str">
        <f>_xlfn.IFNA($C$20+VLOOKUP(Y$14,'DELIVERY e PRODOTTO FISSO'!$I:$L,3,FALSE),"")</f>
        <v/>
      </c>
      <c r="Z20" s="127" t="str">
        <f>_xlfn.IFNA($C$20+VLOOKUP(Z$14,'DELIVERY e PRODOTTO FISSO'!$I:$L,3,FALSE),"")</f>
        <v/>
      </c>
    </row>
    <row r="21" spans="1:26" s="27" customFormat="1" ht="25.25" customHeight="1" x14ac:dyDescent="0.35">
      <c r="A21" s="203"/>
      <c r="B21" s="92" t="s">
        <v>32</v>
      </c>
      <c r="C21" s="124">
        <v>3.84</v>
      </c>
      <c r="D21" s="81"/>
      <c r="E21" s="119">
        <f>+$C21+'DELIVERY e PRODOTTO FISSO'!$K$26</f>
        <v>61.819999999999993</v>
      </c>
      <c r="F21" s="119">
        <f>+$C21+'DELIVERY e PRODOTTO FISSO'!$K$27</f>
        <v>59.3</v>
      </c>
      <c r="G21" s="117">
        <f>+$C21+'DELIVERY e PRODOTTO FISSO'!$K$28</f>
        <v>54.75</v>
      </c>
      <c r="H21" s="117">
        <f>+$C21+'DELIVERY e PRODOTTO FISSO'!$K$29</f>
        <v>54.150000000000006</v>
      </c>
      <c r="I21" s="117">
        <f>+$C21+'DELIVERY e PRODOTTO FISSO'!$K$30</f>
        <v>46.28</v>
      </c>
      <c r="J21" s="117">
        <f>+$C21+'DELIVERY e PRODOTTO FISSO'!$K$31</f>
        <v>49.473863636363632</v>
      </c>
      <c r="K21" s="117">
        <f>+$C21+'DELIVERY e PRODOTTO FISSO'!$K$32</f>
        <v>49.42</v>
      </c>
      <c r="L21" s="117">
        <f>+$C21+'DELIVERY e PRODOTTO FISSO'!$K$33</f>
        <v>50.66</v>
      </c>
      <c r="M21" s="117">
        <f>_xlfn.IFNA($C$21+VLOOKUP(M$14,'DELIVERY e PRODOTTO FISSO'!$I:$L,3,FALSE),"")</f>
        <v>49.980000000000004</v>
      </c>
      <c r="N21" s="117">
        <f>_xlfn.IFNA($C$21+VLOOKUP(N$14,'DELIVERY e PRODOTTO FISSO'!$I:$L,3,FALSE),"")</f>
        <v>53.099999999999994</v>
      </c>
      <c r="O21" s="117">
        <f>_xlfn.IFNA($C$21+VLOOKUP(O$14,'DELIVERY e PRODOTTO FISSO'!$I:$L,3,FALSE),"")</f>
        <v>53.370000000000005</v>
      </c>
      <c r="P21" s="117">
        <f>_xlfn.IFNA($C$21+VLOOKUP(P$14,'DELIVERY e PRODOTTO FISSO'!$I:$L,3,FALSE),"")</f>
        <v>51.129999999999995</v>
      </c>
      <c r="Q21" s="127" t="str">
        <f>_xlfn.IFNA($C$21+VLOOKUP(Q$14,'DELIVERY e PRODOTTO FISSO'!$I:$L,3,FALSE),"")</f>
        <v/>
      </c>
      <c r="R21" s="127" t="str">
        <f>_xlfn.IFNA($C$21+VLOOKUP(R$14,'DELIVERY e PRODOTTO FISSO'!$I:$L,3,FALSE),"")</f>
        <v/>
      </c>
      <c r="S21" s="127" t="str">
        <f>_xlfn.IFNA($C$21+VLOOKUP(S$14,'DELIVERY e PRODOTTO FISSO'!$I:$L,3,FALSE),"")</f>
        <v/>
      </c>
      <c r="T21" s="127" t="str">
        <f>_xlfn.IFNA($C$21+VLOOKUP(T$14,'DELIVERY e PRODOTTO FISSO'!$I:$L,3,FALSE),"")</f>
        <v/>
      </c>
      <c r="U21" s="127" t="str">
        <f>_xlfn.IFNA($C$21+VLOOKUP(U$14,'DELIVERY e PRODOTTO FISSO'!$I:$L,3,FALSE),"")</f>
        <v/>
      </c>
      <c r="V21" s="127" t="str">
        <f>_xlfn.IFNA($C$21+VLOOKUP(V$14,'DELIVERY e PRODOTTO FISSO'!$I:$L,3,FALSE),"")</f>
        <v/>
      </c>
      <c r="W21" s="127" t="str">
        <f>_xlfn.IFNA($C$21+VLOOKUP(W$14,'DELIVERY e PRODOTTO FISSO'!$I:$L,3,FALSE),"")</f>
        <v/>
      </c>
      <c r="X21" s="127" t="str">
        <f>_xlfn.IFNA($C$21+VLOOKUP(X$14,'DELIVERY e PRODOTTO FISSO'!$I:$L,3,FALSE),"")</f>
        <v/>
      </c>
      <c r="Y21" s="127" t="str">
        <f>_xlfn.IFNA($C$21+VLOOKUP(Y$14,'DELIVERY e PRODOTTO FISSO'!$I:$L,3,FALSE),"")</f>
        <v/>
      </c>
      <c r="Z21" s="127" t="str">
        <f>_xlfn.IFNA($C$21+VLOOKUP(Z$14,'DELIVERY e PRODOTTO FISSO'!$I:$L,3,FALSE),"")</f>
        <v/>
      </c>
    </row>
    <row r="22" spans="1:26" s="27" customFormat="1" ht="25.25" customHeight="1" thickBot="1" x14ac:dyDescent="0.4">
      <c r="A22" s="203"/>
      <c r="B22" s="95" t="s">
        <v>33</v>
      </c>
      <c r="C22" s="125">
        <v>7.84</v>
      </c>
      <c r="D22" s="81"/>
      <c r="E22" s="118">
        <f>+$C22+'DELIVERY e PRODOTTO FISSO'!$K$26</f>
        <v>65.819999999999993</v>
      </c>
      <c r="F22" s="118">
        <f>+$C22+'DELIVERY e PRODOTTO FISSO'!$K$27</f>
        <v>63.3</v>
      </c>
      <c r="G22" s="118">
        <f>+$C22+'DELIVERY e PRODOTTO FISSO'!$K$28</f>
        <v>58.75</v>
      </c>
      <c r="H22" s="118">
        <f>+$C22+'DELIVERY e PRODOTTO FISSO'!$K$29</f>
        <v>58.150000000000006</v>
      </c>
      <c r="I22" s="118">
        <f>+$C22+'DELIVERY e PRODOTTO FISSO'!$K$30</f>
        <v>50.28</v>
      </c>
      <c r="J22" s="121">
        <f>+$C22+'DELIVERY e PRODOTTO FISSO'!$K$31</f>
        <v>53.473863636363632</v>
      </c>
      <c r="K22" s="121">
        <f>+$C22+'DELIVERY e PRODOTTO FISSO'!$K$32</f>
        <v>53.42</v>
      </c>
      <c r="L22" s="121">
        <f>+$C22+'DELIVERY e PRODOTTO FISSO'!$K$33</f>
        <v>54.66</v>
      </c>
      <c r="M22" s="121">
        <f>_xlfn.IFNA($C$22+VLOOKUP(M$14,'DELIVERY e PRODOTTO FISSO'!$I:$L,3,FALSE),"")</f>
        <v>53.980000000000004</v>
      </c>
      <c r="N22" s="121">
        <f>_xlfn.IFNA($C$22+VLOOKUP(N$14,'DELIVERY e PRODOTTO FISSO'!$I:$L,3,FALSE),"")</f>
        <v>57.099999999999994</v>
      </c>
      <c r="O22" s="121">
        <f>_xlfn.IFNA($C$22+VLOOKUP(O$14,'DELIVERY e PRODOTTO FISSO'!$I:$L,3,FALSE),"")</f>
        <v>57.370000000000005</v>
      </c>
      <c r="P22" s="121">
        <f>_xlfn.IFNA($C$22+VLOOKUP(P$14,'DELIVERY e PRODOTTO FISSO'!$I:$L,3,FALSE),"")</f>
        <v>55.129999999999995</v>
      </c>
      <c r="Q22" s="127" t="str">
        <f>_xlfn.IFNA($C$22+VLOOKUP(Q$14,'DELIVERY e PRODOTTO FISSO'!$I:$L,3,FALSE),"")</f>
        <v/>
      </c>
      <c r="R22" s="127" t="str">
        <f>_xlfn.IFNA($C$22+VLOOKUP(R$14,'DELIVERY e PRODOTTO FISSO'!$I:$L,3,FALSE),"")</f>
        <v/>
      </c>
      <c r="S22" s="127" t="str">
        <f>_xlfn.IFNA($C$22+VLOOKUP(S$14,'DELIVERY e PRODOTTO FISSO'!$I:$L,3,FALSE),"")</f>
        <v/>
      </c>
      <c r="T22" s="127" t="str">
        <f>_xlfn.IFNA($C$22+VLOOKUP(T$14,'DELIVERY e PRODOTTO FISSO'!$I:$L,3,FALSE),"")</f>
        <v/>
      </c>
      <c r="U22" s="127" t="str">
        <f>_xlfn.IFNA($C$22+VLOOKUP(U$14,'DELIVERY e PRODOTTO FISSO'!$I:$L,3,FALSE),"")</f>
        <v/>
      </c>
      <c r="V22" s="127" t="str">
        <f>_xlfn.IFNA($C$22+VLOOKUP(V$14,'DELIVERY e PRODOTTO FISSO'!$I:$L,3,FALSE),"")</f>
        <v/>
      </c>
      <c r="W22" s="127" t="str">
        <f>_xlfn.IFNA($C$22+VLOOKUP(W$14,'DELIVERY e PRODOTTO FISSO'!$I:$L,3,FALSE),"")</f>
        <v/>
      </c>
      <c r="X22" s="127" t="str">
        <f>_xlfn.IFNA($C$22+VLOOKUP(X$14,'DELIVERY e PRODOTTO FISSO'!$I:$L,3,FALSE),"")</f>
        <v/>
      </c>
      <c r="Y22" s="127" t="str">
        <f>_xlfn.IFNA($C$22+VLOOKUP(Y$14,'DELIVERY e PRODOTTO FISSO'!$I:$L,3,FALSE),"")</f>
        <v/>
      </c>
      <c r="Z22" s="127" t="str">
        <f>_xlfn.IFNA($C$22+VLOOKUP(Z$14,'DELIVERY e PRODOTTO FISSO'!$I:$L,3,FALSE),"")</f>
        <v/>
      </c>
    </row>
    <row r="23" spans="1:26" s="27" customFormat="1" x14ac:dyDescent="0.35">
      <c r="A23" s="90" t="s">
        <v>147</v>
      </c>
      <c r="B23" s="89"/>
      <c r="C23" s="89"/>
      <c r="D23" s="89"/>
      <c r="E23" s="89"/>
      <c r="F23" s="89"/>
      <c r="G23" s="89"/>
      <c r="H23" s="89"/>
      <c r="I23" s="89"/>
      <c r="J23" s="89"/>
      <c r="K23" s="89"/>
      <c r="L23" s="89"/>
      <c r="M23" s="89"/>
      <c r="N23" s="89"/>
      <c r="O23" s="89"/>
      <c r="P23" s="89"/>
    </row>
    <row r="24" spans="1:26" s="27" customFormat="1" ht="15.5" x14ac:dyDescent="0.35">
      <c r="B24" s="81"/>
      <c r="C24" s="81"/>
      <c r="D24" s="81"/>
      <c r="E24" s="81"/>
      <c r="F24" s="81"/>
      <c r="G24" s="81"/>
      <c r="H24" s="81"/>
      <c r="I24" s="81"/>
      <c r="J24" s="81"/>
      <c r="K24" s="81"/>
      <c r="L24" s="81"/>
      <c r="M24" s="127"/>
    </row>
    <row r="25" spans="1:26" s="27" customFormat="1" ht="16" thickBot="1" x14ac:dyDescent="0.4">
      <c r="B25" s="81"/>
      <c r="C25" s="81"/>
      <c r="D25" s="81"/>
      <c r="E25" s="81"/>
      <c r="F25" s="81"/>
      <c r="G25" s="81"/>
      <c r="H25" s="81"/>
      <c r="I25" s="81"/>
      <c r="J25" s="81"/>
      <c r="K25" s="81"/>
      <c r="L25" s="81"/>
      <c r="M25" s="127"/>
    </row>
    <row r="26" spans="1:26" s="27" customFormat="1" ht="19" thickBot="1" x14ac:dyDescent="0.4">
      <c r="A26" s="204" t="s">
        <v>126</v>
      </c>
      <c r="B26" s="205"/>
      <c r="C26" s="206"/>
      <c r="D26" s="81"/>
      <c r="E26" s="81"/>
      <c r="F26" s="81"/>
      <c r="G26" s="81"/>
      <c r="H26" s="81"/>
      <c r="I26" s="81"/>
      <c r="J26" s="81"/>
      <c r="K26" s="81"/>
      <c r="L26" s="81"/>
      <c r="M26" s="127"/>
    </row>
    <row r="27" spans="1:26" s="27" customFormat="1" ht="15.5" x14ac:dyDescent="0.35">
      <c r="A27" s="207" t="s">
        <v>117</v>
      </c>
      <c r="B27" s="208"/>
      <c r="C27" s="208"/>
      <c r="D27" s="81"/>
      <c r="E27" s="112">
        <v>43829</v>
      </c>
      <c r="F27" s="112">
        <v>43861</v>
      </c>
      <c r="G27" s="112">
        <v>43890</v>
      </c>
      <c r="H27" s="112">
        <v>43921</v>
      </c>
      <c r="I27" s="112">
        <v>43951</v>
      </c>
      <c r="J27" s="112">
        <v>43982</v>
      </c>
      <c r="K27" s="112">
        <v>44012</v>
      </c>
      <c r="L27" s="112">
        <v>44043</v>
      </c>
      <c r="M27" s="112">
        <v>44074</v>
      </c>
      <c r="N27" s="112">
        <v>44104</v>
      </c>
      <c r="O27" s="112">
        <v>44135</v>
      </c>
      <c r="P27" s="112">
        <v>44165</v>
      </c>
    </row>
    <row r="28" spans="1:26" s="27" customFormat="1" ht="15.5" x14ac:dyDescent="0.35">
      <c r="A28" s="198" t="s">
        <v>118</v>
      </c>
      <c r="B28" s="199"/>
      <c r="C28" s="199"/>
      <c r="D28" s="81"/>
      <c r="E28" s="113" t="s">
        <v>175</v>
      </c>
      <c r="F28" s="113" t="s">
        <v>191</v>
      </c>
      <c r="G28" s="113" t="s">
        <v>192</v>
      </c>
      <c r="H28" s="113" t="s">
        <v>193</v>
      </c>
      <c r="I28" s="113" t="s">
        <v>202</v>
      </c>
      <c r="J28" s="113" t="s">
        <v>205</v>
      </c>
      <c r="K28" s="113" t="s">
        <v>208</v>
      </c>
      <c r="L28" s="113" t="s">
        <v>210</v>
      </c>
      <c r="M28" s="113" t="s">
        <v>212</v>
      </c>
      <c r="N28" s="113" t="s">
        <v>214</v>
      </c>
      <c r="O28" s="113" t="s">
        <v>216</v>
      </c>
      <c r="P28" s="113" t="s">
        <v>218</v>
      </c>
    </row>
    <row r="29" spans="1:26" s="27" customFormat="1" ht="15.5" x14ac:dyDescent="0.35">
      <c r="A29" s="200"/>
      <c r="B29" s="201"/>
      <c r="C29" s="201"/>
      <c r="D29" s="81"/>
      <c r="E29" s="113" t="s">
        <v>194</v>
      </c>
      <c r="F29" s="113" t="s">
        <v>195</v>
      </c>
      <c r="G29" s="113" t="s">
        <v>196</v>
      </c>
      <c r="H29" s="113" t="s">
        <v>197</v>
      </c>
      <c r="I29" s="113" t="s">
        <v>204</v>
      </c>
      <c r="J29" s="113" t="s">
        <v>207</v>
      </c>
      <c r="K29" s="113" t="s">
        <v>209</v>
      </c>
      <c r="L29" s="113" t="s">
        <v>211</v>
      </c>
      <c r="M29" s="113" t="s">
        <v>213</v>
      </c>
      <c r="N29" s="113" t="s">
        <v>215</v>
      </c>
      <c r="O29" s="113" t="s">
        <v>217</v>
      </c>
      <c r="P29" s="113" t="s">
        <v>219</v>
      </c>
    </row>
    <row r="30" spans="1:26" s="27" customFormat="1" ht="15.5" x14ac:dyDescent="0.3">
      <c r="A30" s="86"/>
      <c r="B30" s="87" t="s">
        <v>119</v>
      </c>
      <c r="C30" s="88" t="s">
        <v>182</v>
      </c>
      <c r="D30" s="81"/>
      <c r="E30" s="114" t="s">
        <v>124</v>
      </c>
      <c r="F30" s="114" t="s">
        <v>124</v>
      </c>
      <c r="G30" s="114" t="s">
        <v>124</v>
      </c>
      <c r="H30" s="114" t="s">
        <v>124</v>
      </c>
      <c r="I30" s="114" t="s">
        <v>124</v>
      </c>
      <c r="J30" s="114" t="s">
        <v>124</v>
      </c>
      <c r="K30" s="114" t="s">
        <v>124</v>
      </c>
      <c r="L30" s="114" t="s">
        <v>124</v>
      </c>
      <c r="M30" s="114" t="s">
        <v>124</v>
      </c>
      <c r="N30" s="114" t="s">
        <v>124</v>
      </c>
      <c r="O30" s="114" t="s">
        <v>124</v>
      </c>
      <c r="P30" s="114" t="s">
        <v>124</v>
      </c>
    </row>
    <row r="31" spans="1:26" s="27" customFormat="1" ht="34.25" customHeight="1" x14ac:dyDescent="0.35">
      <c r="A31" s="91" t="s">
        <v>120</v>
      </c>
      <c r="B31" s="85" t="s">
        <v>121</v>
      </c>
      <c r="C31" s="122">
        <v>5.44</v>
      </c>
      <c r="D31" s="81"/>
      <c r="E31" s="115">
        <f>+$C31+'DELIVERY e PRODOTTO FISSO'!$L$26</f>
        <v>62.54</v>
      </c>
      <c r="F31" s="115">
        <f>+$C31+'DELIVERY e PRODOTTO FISSO'!$L$27</f>
        <v>59.98</v>
      </c>
      <c r="G31" s="115">
        <f>+$C31+'DELIVERY e PRODOTTO FISSO'!$L$28</f>
        <v>56.14</v>
      </c>
      <c r="H31" s="115">
        <f>+$C31+'DELIVERY e PRODOTTO FISSO'!$L$29</f>
        <v>56.699999999999996</v>
      </c>
      <c r="I31" s="115">
        <f>+$C31+'DELIVERY e PRODOTTO FISSO'!$L$30</f>
        <v>48.849999999999994</v>
      </c>
      <c r="J31" s="115">
        <f>+$C31+'DELIVERY e PRODOTTO FISSO'!$L$31</f>
        <v>51.698030303030293</v>
      </c>
      <c r="K31" s="115">
        <f>+$C31+'DELIVERY e PRODOTTO FISSO'!$L$32</f>
        <v>52.669999999999995</v>
      </c>
      <c r="L31" s="115">
        <f>+$C31+'DELIVERY e PRODOTTO FISSO'!$L$33</f>
        <v>54.169999999999995</v>
      </c>
      <c r="M31" s="115">
        <f>_xlfn.IFNA($C$31+VLOOKUP(M$14,'DELIVERY e PRODOTTO FISSO'!$I:$L,4,FALSE),"")</f>
        <v>53.69</v>
      </c>
      <c r="N31" s="115">
        <f>_xlfn.IFNA($C$31+VLOOKUP(N$14,'DELIVERY e PRODOTTO FISSO'!$I:$L,4,FALSE),"")</f>
        <v>55.64</v>
      </c>
      <c r="O31" s="115">
        <f>_xlfn.IFNA($C$31+VLOOKUP(O$14,'DELIVERY e PRODOTTO FISSO'!$I:$L,4,FALSE),"")</f>
        <v>54.89</v>
      </c>
      <c r="P31" s="115">
        <f>_xlfn.IFNA($C$31+VLOOKUP(P$14,'DELIVERY e PRODOTTO FISSO'!$I:$L,4,FALSE),"")</f>
        <v>52.65</v>
      </c>
      <c r="Q31" s="127" t="str">
        <f>_xlfn.IFNA($C$31+VLOOKUP(Q$14,'DELIVERY e PRODOTTO FISSO'!$I:$L,4,FALSE),"")</f>
        <v/>
      </c>
      <c r="R31" s="127" t="str">
        <f>_xlfn.IFNA($C$31+VLOOKUP(R$14,'DELIVERY e PRODOTTO FISSO'!$I:$L,4,FALSE),"")</f>
        <v/>
      </c>
      <c r="S31" s="127" t="str">
        <f>_xlfn.IFNA($C$31+VLOOKUP(S$14,'DELIVERY e PRODOTTO FISSO'!$I:$L,4,FALSE),"")</f>
        <v/>
      </c>
      <c r="T31" s="127" t="str">
        <f>_xlfn.IFNA($C$31+VLOOKUP(T$14,'DELIVERY e PRODOTTO FISSO'!$I:$L,4,FALSE),"")</f>
        <v/>
      </c>
      <c r="U31" s="127" t="str">
        <f>_xlfn.IFNA($C$31+VLOOKUP(U$14,'DELIVERY e PRODOTTO FISSO'!$I:$L,4,FALSE),"")</f>
        <v/>
      </c>
      <c r="V31" s="127" t="str">
        <f>_xlfn.IFNA($C$31+VLOOKUP(V$14,'DELIVERY e PRODOTTO FISSO'!$I:$L,4,FALSE),"")</f>
        <v/>
      </c>
      <c r="W31" s="127" t="str">
        <f>_xlfn.IFNA($C$31+VLOOKUP(W$14,'DELIVERY e PRODOTTO FISSO'!$I:$L,4,FALSE),"")</f>
        <v/>
      </c>
      <c r="X31" s="127" t="str">
        <f>_xlfn.IFNA($C$31+VLOOKUP(X$14,'DELIVERY e PRODOTTO FISSO'!$I:$L,4,FALSE),"")</f>
        <v/>
      </c>
      <c r="Y31" s="127" t="str">
        <f>_xlfn.IFNA($C$31+VLOOKUP(Y$14,'DELIVERY e PRODOTTO FISSO'!$I:$L,4,FALSE),"")</f>
        <v/>
      </c>
      <c r="Z31" s="127" t="str">
        <f>_xlfn.IFNA($C$31+VLOOKUP(Z$14,'DELIVERY e PRODOTTO FISSO'!$I:$L,4,FALSE),"")</f>
        <v/>
      </c>
    </row>
    <row r="32" spans="1:26" s="27" customFormat="1" ht="25.25" customHeight="1" x14ac:dyDescent="0.35">
      <c r="A32" s="202" t="s">
        <v>122</v>
      </c>
      <c r="B32" s="94" t="s">
        <v>31</v>
      </c>
      <c r="C32" s="123">
        <v>3.84</v>
      </c>
      <c r="D32" s="81"/>
      <c r="E32" s="116">
        <f>+$C32+'DELIVERY e PRODOTTO FISSO'!$L$26</f>
        <v>60.94</v>
      </c>
      <c r="F32" s="116">
        <f>+$C32+'DELIVERY e PRODOTTO FISSO'!$L$27</f>
        <v>58.379999999999995</v>
      </c>
      <c r="G32" s="116">
        <f>+$C32+'DELIVERY e PRODOTTO FISSO'!$L$28</f>
        <v>54.540000000000006</v>
      </c>
      <c r="H32" s="116">
        <f>+$C32+'DELIVERY e PRODOTTO FISSO'!$L$29</f>
        <v>55.099999999999994</v>
      </c>
      <c r="I32" s="116">
        <f>+$C32+'DELIVERY e PRODOTTO FISSO'!$L$30</f>
        <v>47.25</v>
      </c>
      <c r="J32" s="120">
        <f>+$C32+'DELIVERY e PRODOTTO FISSO'!$L$31</f>
        <v>50.098030303030299</v>
      </c>
      <c r="K32" s="120">
        <f>+$C32+'DELIVERY e PRODOTTO FISSO'!$L$32</f>
        <v>51.069999999999993</v>
      </c>
      <c r="L32" s="120">
        <f>+$C32+'DELIVERY e PRODOTTO FISSO'!$L$33</f>
        <v>52.569999999999993</v>
      </c>
      <c r="M32" s="120">
        <f>_xlfn.IFNA($C$32+VLOOKUP(M$14,'DELIVERY e PRODOTTO FISSO'!$I:$L,4,FALSE),"")</f>
        <v>52.09</v>
      </c>
      <c r="N32" s="120">
        <f>_xlfn.IFNA($C$32+VLOOKUP(N$14,'DELIVERY e PRODOTTO FISSO'!$I:$L,4,FALSE),"")</f>
        <v>54.040000000000006</v>
      </c>
      <c r="O32" s="120">
        <f>_xlfn.IFNA($C$32+VLOOKUP(O$14,'DELIVERY e PRODOTTO FISSO'!$I:$L,4,FALSE),"")</f>
        <v>53.290000000000006</v>
      </c>
      <c r="P32" s="120">
        <f>_xlfn.IFNA($C$32+VLOOKUP(P$14,'DELIVERY e PRODOTTO FISSO'!$I:$L,4,FALSE),"")</f>
        <v>51.05</v>
      </c>
      <c r="Q32" s="127" t="str">
        <f>_xlfn.IFNA($C$32+VLOOKUP(Q$14,'DELIVERY e PRODOTTO FISSO'!$I:$L,4,FALSE),"")</f>
        <v/>
      </c>
      <c r="R32" s="127" t="str">
        <f>_xlfn.IFNA($C$32+VLOOKUP(R$14,'DELIVERY e PRODOTTO FISSO'!$I:$L,4,FALSE),"")</f>
        <v/>
      </c>
      <c r="S32" s="127" t="str">
        <f>_xlfn.IFNA($C$32+VLOOKUP(S$14,'DELIVERY e PRODOTTO FISSO'!$I:$L,4,FALSE),"")</f>
        <v/>
      </c>
      <c r="T32" s="127" t="str">
        <f>_xlfn.IFNA($C$32+VLOOKUP(T$14,'DELIVERY e PRODOTTO FISSO'!$I:$L,4,FALSE),"")</f>
        <v/>
      </c>
      <c r="U32" s="127" t="str">
        <f>_xlfn.IFNA($C$32+VLOOKUP(U$14,'DELIVERY e PRODOTTO FISSO'!$I:$L,4,FALSE),"")</f>
        <v/>
      </c>
      <c r="V32" s="127" t="str">
        <f>_xlfn.IFNA($C$32+VLOOKUP(V$14,'DELIVERY e PRODOTTO FISSO'!$I:$L,4,FALSE),"")</f>
        <v/>
      </c>
      <c r="W32" s="127" t="str">
        <f>_xlfn.IFNA($C$32+VLOOKUP(W$14,'DELIVERY e PRODOTTO FISSO'!$I:$L,4,FALSE),"")</f>
        <v/>
      </c>
      <c r="X32" s="127" t="str">
        <f>_xlfn.IFNA($C$32+VLOOKUP(X$14,'DELIVERY e PRODOTTO FISSO'!$I:$L,4,FALSE),"")</f>
        <v/>
      </c>
      <c r="Y32" s="127" t="str">
        <f>_xlfn.IFNA($C$32+VLOOKUP(Y$14,'DELIVERY e PRODOTTO FISSO'!$I:$L,4,FALSE),"")</f>
        <v/>
      </c>
      <c r="Z32" s="127" t="str">
        <f>_xlfn.IFNA($C$32+VLOOKUP(Z$14,'DELIVERY e PRODOTTO FISSO'!$I:$L,4,FALSE),"")</f>
        <v/>
      </c>
    </row>
    <row r="33" spans="1:26" s="27" customFormat="1" ht="25.25" customHeight="1" x14ac:dyDescent="0.35">
      <c r="A33" s="203"/>
      <c r="B33" s="92" t="s">
        <v>32</v>
      </c>
      <c r="C33" s="124">
        <v>3.84</v>
      </c>
      <c r="D33" s="81"/>
      <c r="E33" s="119">
        <f>+$C33+'DELIVERY e PRODOTTO FISSO'!$L$26</f>
        <v>60.94</v>
      </c>
      <c r="F33" s="119">
        <f>+$C33+'DELIVERY e PRODOTTO FISSO'!$L$27</f>
        <v>58.379999999999995</v>
      </c>
      <c r="G33" s="117">
        <f>+$C33+'DELIVERY e PRODOTTO FISSO'!$L$28</f>
        <v>54.540000000000006</v>
      </c>
      <c r="H33" s="117">
        <f>+$C33+'DELIVERY e PRODOTTO FISSO'!$L$29</f>
        <v>55.099999999999994</v>
      </c>
      <c r="I33" s="117">
        <f>+$C33+'DELIVERY e PRODOTTO FISSO'!$L$30</f>
        <v>47.25</v>
      </c>
      <c r="J33" s="117">
        <f>+$C33+'DELIVERY e PRODOTTO FISSO'!$L$31</f>
        <v>50.098030303030299</v>
      </c>
      <c r="K33" s="117">
        <f>+$C33+'DELIVERY e PRODOTTO FISSO'!$L$32</f>
        <v>51.069999999999993</v>
      </c>
      <c r="L33" s="117">
        <f>+$C33+'DELIVERY e PRODOTTO FISSO'!$L$33</f>
        <v>52.569999999999993</v>
      </c>
      <c r="M33" s="117">
        <f>_xlfn.IFNA($C$33+VLOOKUP(M$14,'DELIVERY e PRODOTTO FISSO'!$I:$L,4,FALSE),"")</f>
        <v>52.09</v>
      </c>
      <c r="N33" s="117">
        <f>_xlfn.IFNA($C$33+VLOOKUP(N$14,'DELIVERY e PRODOTTO FISSO'!$I:$L,4,FALSE),"")</f>
        <v>54.040000000000006</v>
      </c>
      <c r="O33" s="117">
        <f>_xlfn.IFNA($C$33+VLOOKUP(O$14,'DELIVERY e PRODOTTO FISSO'!$I:$L,4,FALSE),"")</f>
        <v>53.290000000000006</v>
      </c>
      <c r="P33" s="117">
        <f>_xlfn.IFNA($C$33+VLOOKUP(P$14,'DELIVERY e PRODOTTO FISSO'!$I:$L,4,FALSE),"")</f>
        <v>51.05</v>
      </c>
      <c r="Q33" s="127" t="str">
        <f>_xlfn.IFNA($C$33+VLOOKUP(Q$14,'DELIVERY e PRODOTTO FISSO'!$I:$L,4,FALSE),"")</f>
        <v/>
      </c>
      <c r="R33" s="127" t="str">
        <f>_xlfn.IFNA($C$33+VLOOKUP(R$14,'DELIVERY e PRODOTTO FISSO'!$I:$L,4,FALSE),"")</f>
        <v/>
      </c>
      <c r="S33" s="127" t="str">
        <f>_xlfn.IFNA($C$33+VLOOKUP(S$14,'DELIVERY e PRODOTTO FISSO'!$I:$L,4,FALSE),"")</f>
        <v/>
      </c>
      <c r="T33" s="127" t="str">
        <f>_xlfn.IFNA($C$33+VLOOKUP(T$14,'DELIVERY e PRODOTTO FISSO'!$I:$L,4,FALSE),"")</f>
        <v/>
      </c>
      <c r="U33" s="127" t="str">
        <f>_xlfn.IFNA($C$33+VLOOKUP(U$14,'DELIVERY e PRODOTTO FISSO'!$I:$L,4,FALSE),"")</f>
        <v/>
      </c>
      <c r="V33" s="127" t="str">
        <f>_xlfn.IFNA($C$33+VLOOKUP(V$14,'DELIVERY e PRODOTTO FISSO'!$I:$L,4,FALSE),"")</f>
        <v/>
      </c>
      <c r="W33" s="127" t="str">
        <f>_xlfn.IFNA($C$33+VLOOKUP(W$14,'DELIVERY e PRODOTTO FISSO'!$I:$L,4,FALSE),"")</f>
        <v/>
      </c>
      <c r="X33" s="127" t="str">
        <f>_xlfn.IFNA($C$33+VLOOKUP(X$14,'DELIVERY e PRODOTTO FISSO'!$I:$L,4,FALSE),"")</f>
        <v/>
      </c>
      <c r="Y33" s="127" t="str">
        <f>_xlfn.IFNA($C$33+VLOOKUP(Y$14,'DELIVERY e PRODOTTO FISSO'!$I:$L,4,FALSE),"")</f>
        <v/>
      </c>
      <c r="Z33" s="127" t="str">
        <f>_xlfn.IFNA($C$33+VLOOKUP(Z$14,'DELIVERY e PRODOTTO FISSO'!$I:$L,4,FALSE),"")</f>
        <v/>
      </c>
    </row>
    <row r="34" spans="1:26" s="27" customFormat="1" ht="25.25" customHeight="1" thickBot="1" x14ac:dyDescent="0.4">
      <c r="A34" s="203"/>
      <c r="B34" s="95" t="s">
        <v>33</v>
      </c>
      <c r="C34" s="125">
        <v>7.84</v>
      </c>
      <c r="D34" s="81"/>
      <c r="E34" s="118">
        <f>+$C34+'DELIVERY e PRODOTTO FISSO'!$L$26</f>
        <v>64.94</v>
      </c>
      <c r="F34" s="118">
        <f>+$C34+'DELIVERY e PRODOTTO FISSO'!$L$27</f>
        <v>62.379999999999995</v>
      </c>
      <c r="G34" s="118">
        <f>+$C34+'DELIVERY e PRODOTTO FISSO'!$L$28</f>
        <v>58.540000000000006</v>
      </c>
      <c r="H34" s="118">
        <f>+$C34+'DELIVERY e PRODOTTO FISSO'!$L$29</f>
        <v>59.099999999999994</v>
      </c>
      <c r="I34" s="118">
        <f>+$C34+'DELIVERY e PRODOTTO FISSO'!$L$30</f>
        <v>51.25</v>
      </c>
      <c r="J34" s="121">
        <f>+$C34+'DELIVERY e PRODOTTO FISSO'!$L$31</f>
        <v>54.098030303030299</v>
      </c>
      <c r="K34" s="121">
        <f>+$C34+'DELIVERY e PRODOTTO FISSO'!$L$32</f>
        <v>55.069999999999993</v>
      </c>
      <c r="L34" s="121">
        <f>+$C34+'DELIVERY e PRODOTTO FISSO'!$L$33</f>
        <v>56.569999999999993</v>
      </c>
      <c r="M34" s="121">
        <f>_xlfn.IFNA($C$34+VLOOKUP(M$14,'DELIVERY e PRODOTTO FISSO'!$I:$L,4,FALSE),"")</f>
        <v>56.09</v>
      </c>
      <c r="N34" s="121">
        <f>_xlfn.IFNA($C$34+VLOOKUP(N$14,'DELIVERY e PRODOTTO FISSO'!$I:$L,4,FALSE),"")</f>
        <v>58.040000000000006</v>
      </c>
      <c r="O34" s="121">
        <f>_xlfn.IFNA($C$34+VLOOKUP(O$14,'DELIVERY e PRODOTTO FISSO'!$I:$L,4,FALSE),"")</f>
        <v>57.290000000000006</v>
      </c>
      <c r="P34" s="121">
        <f>_xlfn.IFNA($C$34+VLOOKUP(P$14,'DELIVERY e PRODOTTO FISSO'!$I:$L,4,FALSE),"")</f>
        <v>55.05</v>
      </c>
      <c r="Q34" s="127" t="str">
        <f>_xlfn.IFNA($C$34+VLOOKUP(Q$14,'DELIVERY e PRODOTTO FISSO'!$I:$L,4,FALSE),"")</f>
        <v/>
      </c>
      <c r="R34" s="127" t="str">
        <f>_xlfn.IFNA($C$34+VLOOKUP(R$14,'DELIVERY e PRODOTTO FISSO'!$I:$L,4,FALSE),"")</f>
        <v/>
      </c>
      <c r="S34" s="127" t="str">
        <f>_xlfn.IFNA($C$34+VLOOKUP(S$14,'DELIVERY e PRODOTTO FISSO'!$I:$L,4,FALSE),"")</f>
        <v/>
      </c>
      <c r="T34" s="127" t="str">
        <f>_xlfn.IFNA($C$34+VLOOKUP(T$14,'DELIVERY e PRODOTTO FISSO'!$I:$L,4,FALSE),"")</f>
        <v/>
      </c>
      <c r="U34" s="127" t="str">
        <f>_xlfn.IFNA($C$34+VLOOKUP(U$14,'DELIVERY e PRODOTTO FISSO'!$I:$L,4,FALSE),"")</f>
        <v/>
      </c>
      <c r="V34" s="127" t="str">
        <f>_xlfn.IFNA($C$34+VLOOKUP(V$14,'DELIVERY e PRODOTTO FISSO'!$I:$L,4,FALSE),"")</f>
        <v/>
      </c>
      <c r="W34" s="127" t="str">
        <f>_xlfn.IFNA($C$34+VLOOKUP(W$14,'DELIVERY e PRODOTTO FISSO'!$I:$L,4,FALSE),"")</f>
        <v/>
      </c>
      <c r="X34" s="127" t="str">
        <f>_xlfn.IFNA($C$34+VLOOKUP(X$14,'DELIVERY e PRODOTTO FISSO'!$I:$L,4,FALSE),"")</f>
        <v/>
      </c>
      <c r="Y34" s="127" t="str">
        <f>_xlfn.IFNA($C$34+VLOOKUP(Y$14,'DELIVERY e PRODOTTO FISSO'!$I:$L,4,FALSE),"")</f>
        <v/>
      </c>
      <c r="Z34" s="127" t="str">
        <f>_xlfn.IFNA($C$34+VLOOKUP(Z$14,'DELIVERY e PRODOTTO FISSO'!$I:$L,4,FALSE),"")</f>
        <v/>
      </c>
    </row>
    <row r="35" spans="1:26" s="27" customFormat="1" x14ac:dyDescent="0.35">
      <c r="A35" s="90" t="s">
        <v>147</v>
      </c>
      <c r="B35" s="89"/>
      <c r="C35" s="89"/>
      <c r="D35" s="89"/>
      <c r="E35" s="89"/>
      <c r="F35" s="89"/>
      <c r="G35" s="89"/>
      <c r="H35" s="89"/>
      <c r="I35" s="89"/>
      <c r="J35" s="89"/>
      <c r="K35" s="89"/>
      <c r="L35" s="89"/>
      <c r="M35" s="89"/>
      <c r="N35" s="89"/>
      <c r="O35" s="89"/>
      <c r="P35" s="89"/>
    </row>
    <row r="36" spans="1:26" ht="15.5" customHeight="1" x14ac:dyDescent="0.35"/>
    <row r="37" spans="1:26" ht="15.5" customHeight="1" x14ac:dyDescent="0.35"/>
    <row r="38" spans="1:26" ht="15.5" customHeight="1" x14ac:dyDescent="0.35"/>
    <row r="39" spans="1:26" ht="15.5" customHeight="1" x14ac:dyDescent="0.35"/>
    <row r="40" spans="1:26" ht="15.5" customHeight="1" x14ac:dyDescent="0.35"/>
    <row r="41" spans="1:26" ht="15.5" customHeight="1" x14ac:dyDescent="0.35"/>
    <row r="42" spans="1:26" ht="15.5" customHeight="1" x14ac:dyDescent="0.35"/>
    <row r="43" spans="1:26" ht="15.5" customHeight="1" x14ac:dyDescent="0.35"/>
  </sheetData>
  <mergeCells count="15">
    <mergeCell ref="A28:C29"/>
    <mergeCell ref="A32:A34"/>
    <mergeCell ref="A14:C14"/>
    <mergeCell ref="A15:C15"/>
    <mergeCell ref="A16:C17"/>
    <mergeCell ref="A20:A22"/>
    <mergeCell ref="A26:C26"/>
    <mergeCell ref="A27:C27"/>
    <mergeCell ref="A12:B12"/>
    <mergeCell ref="C12:D12"/>
    <mergeCell ref="Q1:R1"/>
    <mergeCell ref="A7:R7"/>
    <mergeCell ref="A9:R9"/>
    <mergeCell ref="A11:B11"/>
    <mergeCell ref="C11:D11"/>
  </mergeCells>
  <hyperlinks>
    <hyperlink ref="Q1:R1" location="SOMMARIO!A1" display="torna al SOMMARIO"/>
  </hyperlink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3"/>
  <sheetViews>
    <sheetView showGridLines="0" topLeftCell="A10" zoomScale="85" zoomScaleNormal="85" workbookViewId="0">
      <selection activeCell="Q32" sqref="Q32"/>
    </sheetView>
  </sheetViews>
  <sheetFormatPr defaultColWidth="8.90625" defaultRowHeight="14.5" x14ac:dyDescent="0.35"/>
  <cols>
    <col min="1" max="1" width="3.08984375" style="16" customWidth="1"/>
    <col min="2" max="2" width="20.90625" style="16" customWidth="1"/>
    <col min="3" max="3" width="15.36328125" style="16" customWidth="1"/>
    <col min="4" max="4" width="2.36328125" style="16" customWidth="1"/>
    <col min="5" max="5" width="11.1796875" style="16" customWidth="1"/>
    <col min="6" max="9" width="10.453125" style="16" customWidth="1"/>
    <col min="10" max="10" width="11.08984375" style="16" bestFit="1" customWidth="1"/>
    <col min="11" max="18" width="10.453125" style="16" customWidth="1"/>
    <col min="19" max="23" width="12.453125" style="16" customWidth="1"/>
    <col min="24" max="25" width="10.54296875" style="16" customWidth="1"/>
    <col min="26" max="26" width="2.36328125" style="16" customWidth="1"/>
    <col min="27" max="28" width="10.54296875" style="16" customWidth="1"/>
    <col min="29" max="29" width="2.36328125" style="16" customWidth="1"/>
    <col min="30" max="31" width="10.54296875" style="16" customWidth="1"/>
    <col min="32" max="32" width="2.36328125" style="16" customWidth="1"/>
    <col min="33" max="16384" width="8.90625" style="16"/>
  </cols>
  <sheetData>
    <row r="1" spans="1:24" ht="17" customHeight="1" thickBot="1" x14ac:dyDescent="0.4">
      <c r="A1" s="96"/>
      <c r="B1" s="97"/>
      <c r="C1" s="98"/>
      <c r="D1" s="102"/>
      <c r="E1" s="103"/>
      <c r="F1" s="27"/>
      <c r="Q1" s="158" t="s">
        <v>22</v>
      </c>
      <c r="R1" s="159"/>
    </row>
    <row r="2" spans="1:24" ht="17" customHeight="1" thickBot="1" x14ac:dyDescent="0.4">
      <c r="A2" s="99"/>
      <c r="B2" s="100"/>
      <c r="C2" s="101"/>
      <c r="D2" s="104"/>
      <c r="E2" s="103"/>
      <c r="F2" s="27"/>
    </row>
    <row r="3" spans="1:24" ht="4.25" customHeight="1" thickBot="1" x14ac:dyDescent="0.4">
      <c r="A3" s="83"/>
      <c r="B3" s="84"/>
      <c r="C3" s="84"/>
      <c r="D3" s="105"/>
      <c r="E3" s="103"/>
      <c r="F3" s="27"/>
    </row>
    <row r="4" spans="1:24" ht="21" x14ac:dyDescent="0.35">
      <c r="A4" s="62" t="s">
        <v>176</v>
      </c>
      <c r="B4" s="62"/>
      <c r="D4" s="27"/>
      <c r="E4" s="27"/>
      <c r="F4" s="27"/>
    </row>
    <row r="5" spans="1:24" x14ac:dyDescent="0.35">
      <c r="A5" s="17" t="s">
        <v>7</v>
      </c>
      <c r="B5" s="17"/>
    </row>
    <row r="6" spans="1:24" ht="6" customHeight="1" x14ac:dyDescent="0.35"/>
    <row r="7" spans="1:24" ht="23" customHeight="1" x14ac:dyDescent="0.35">
      <c r="A7" s="196" t="s">
        <v>177</v>
      </c>
      <c r="B7" s="196"/>
      <c r="C7" s="196"/>
      <c r="D7" s="196"/>
      <c r="E7" s="196"/>
      <c r="F7" s="196"/>
      <c r="G7" s="196"/>
      <c r="H7" s="196"/>
      <c r="I7" s="196"/>
      <c r="J7" s="196"/>
      <c r="K7" s="196"/>
      <c r="L7" s="196"/>
      <c r="M7" s="196"/>
      <c r="N7" s="196"/>
      <c r="O7" s="196"/>
      <c r="P7" s="196"/>
      <c r="Q7" s="196"/>
      <c r="R7" s="197"/>
      <c r="S7" s="18"/>
    </row>
    <row r="8" spans="1:24" ht="8.4" customHeight="1" x14ac:dyDescent="0.35"/>
    <row r="9" spans="1:24" ht="23" customHeight="1" x14ac:dyDescent="0.35">
      <c r="A9" s="196" t="str">
        <f>+SOMMARIO!A20</f>
        <v xml:space="preserve">Lotto 11: Lazio esclusa la Provincia di Roma </v>
      </c>
      <c r="B9" s="196"/>
      <c r="C9" s="196"/>
      <c r="D9" s="196"/>
      <c r="E9" s="196"/>
      <c r="F9" s="196"/>
      <c r="G9" s="196"/>
      <c r="H9" s="196"/>
      <c r="I9" s="196"/>
      <c r="J9" s="196"/>
      <c r="K9" s="196"/>
      <c r="L9" s="196"/>
      <c r="M9" s="196"/>
      <c r="N9" s="196"/>
      <c r="O9" s="196"/>
      <c r="P9" s="196"/>
      <c r="Q9" s="196"/>
      <c r="R9" s="197"/>
      <c r="S9" s="18"/>
    </row>
    <row r="10" spans="1:24" s="27" customFormat="1" ht="9.65" customHeight="1" x14ac:dyDescent="0.35">
      <c r="B10" s="81"/>
      <c r="C10" s="81"/>
      <c r="D10" s="81"/>
      <c r="E10" s="81"/>
      <c r="F10" s="81"/>
      <c r="G10" s="81"/>
      <c r="H10" s="81"/>
      <c r="I10" s="81"/>
      <c r="J10" s="81"/>
      <c r="K10" s="81"/>
      <c r="L10" s="81"/>
      <c r="M10" s="81"/>
      <c r="N10" s="81"/>
      <c r="O10" s="81"/>
      <c r="P10" s="81"/>
      <c r="Q10" s="81"/>
      <c r="R10" s="81"/>
      <c r="S10" s="82"/>
    </row>
    <row r="11" spans="1:24" s="27" customFormat="1" ht="15.5" x14ac:dyDescent="0.35">
      <c r="A11" s="193" t="s">
        <v>116</v>
      </c>
      <c r="B11" s="193"/>
      <c r="C11" s="194" t="s">
        <v>138</v>
      </c>
      <c r="D11" s="195"/>
      <c r="E11" s="93"/>
      <c r="H11" s="81"/>
      <c r="I11" s="81"/>
      <c r="J11" s="81"/>
      <c r="K11" s="81"/>
      <c r="L11" s="81"/>
      <c r="M11" s="81"/>
      <c r="N11" s="81"/>
      <c r="O11" s="81"/>
      <c r="P11" s="81"/>
      <c r="Q11" s="81"/>
      <c r="R11" s="82"/>
    </row>
    <row r="12" spans="1:24" s="27" customFormat="1" ht="15.5" x14ac:dyDescent="0.35">
      <c r="A12" s="193" t="s">
        <v>3</v>
      </c>
      <c r="B12" s="193"/>
      <c r="C12" s="194" t="s">
        <v>139</v>
      </c>
      <c r="D12" s="195"/>
      <c r="E12" s="93"/>
      <c r="F12" s="81"/>
      <c r="G12" s="81"/>
      <c r="H12" s="81"/>
      <c r="I12" s="81"/>
      <c r="J12" s="81"/>
      <c r="K12" s="81"/>
      <c r="L12" s="81"/>
      <c r="M12" s="81"/>
      <c r="N12" s="81"/>
      <c r="O12" s="81"/>
      <c r="P12" s="81"/>
      <c r="Q12" s="81"/>
      <c r="R12" s="82"/>
    </row>
    <row r="13" spans="1:24" s="27" customFormat="1" ht="16" thickBot="1" x14ac:dyDescent="0.4">
      <c r="C13" s="81"/>
      <c r="D13" s="93"/>
      <c r="E13" s="93"/>
      <c r="F13" s="81"/>
      <c r="G13" s="81"/>
      <c r="H13" s="81"/>
      <c r="I13" s="81"/>
      <c r="J13" s="81"/>
      <c r="K13" s="81"/>
      <c r="L13" s="81"/>
      <c r="M13" s="81"/>
      <c r="N13" s="81"/>
      <c r="O13" s="81"/>
      <c r="P13" s="81"/>
      <c r="Q13" s="81"/>
      <c r="R13" s="82"/>
    </row>
    <row r="14" spans="1:24" s="27" customFormat="1" ht="19" thickBot="1" x14ac:dyDescent="0.4">
      <c r="A14" s="204" t="s">
        <v>125</v>
      </c>
      <c r="B14" s="205"/>
      <c r="C14" s="206"/>
      <c r="D14" s="81"/>
      <c r="E14" s="81"/>
      <c r="F14" s="81"/>
      <c r="G14" s="82"/>
      <c r="M14" s="128">
        <v>44044</v>
      </c>
      <c r="N14" s="128">
        <v>44075</v>
      </c>
      <c r="O14" s="128">
        <v>44105</v>
      </c>
      <c r="P14" s="128">
        <v>44136</v>
      </c>
      <c r="Q14" s="128">
        <v>44166</v>
      </c>
      <c r="R14" s="128">
        <v>44197</v>
      </c>
      <c r="S14" s="128">
        <v>44228</v>
      </c>
      <c r="T14" s="128">
        <v>44256</v>
      </c>
      <c r="U14" s="128">
        <v>44287</v>
      </c>
      <c r="V14" s="128">
        <v>44317</v>
      </c>
      <c r="W14" s="128">
        <v>44348</v>
      </c>
      <c r="X14" s="128">
        <v>44378</v>
      </c>
    </row>
    <row r="15" spans="1:24" s="27" customFormat="1" ht="15.5" x14ac:dyDescent="0.35">
      <c r="A15" s="207" t="s">
        <v>117</v>
      </c>
      <c r="B15" s="208"/>
      <c r="C15" s="208"/>
      <c r="D15" s="81"/>
      <c r="E15" s="112">
        <v>43829</v>
      </c>
      <c r="F15" s="112">
        <v>43861</v>
      </c>
      <c r="G15" s="112">
        <v>43890</v>
      </c>
      <c r="H15" s="112">
        <v>43921</v>
      </c>
      <c r="I15" s="112">
        <v>43951</v>
      </c>
      <c r="J15" s="112">
        <v>43982</v>
      </c>
      <c r="K15" s="112">
        <v>44012</v>
      </c>
      <c r="L15" s="112">
        <v>44043</v>
      </c>
      <c r="M15" s="112">
        <v>44074</v>
      </c>
      <c r="N15" s="112">
        <v>44104</v>
      </c>
      <c r="O15" s="112">
        <v>44135</v>
      </c>
      <c r="P15" s="112">
        <v>44165</v>
      </c>
    </row>
    <row r="16" spans="1:24" s="27" customFormat="1" ht="15.5" x14ac:dyDescent="0.35">
      <c r="A16" s="198" t="s">
        <v>118</v>
      </c>
      <c r="B16" s="199"/>
      <c r="C16" s="199"/>
      <c r="D16" s="81"/>
      <c r="E16" s="113" t="s">
        <v>175</v>
      </c>
      <c r="F16" s="113" t="s">
        <v>191</v>
      </c>
      <c r="G16" s="113" t="s">
        <v>192</v>
      </c>
      <c r="H16" s="113" t="s">
        <v>193</v>
      </c>
      <c r="I16" s="113" t="s">
        <v>202</v>
      </c>
      <c r="J16" s="113" t="s">
        <v>205</v>
      </c>
      <c r="K16" s="113" t="s">
        <v>208</v>
      </c>
      <c r="L16" s="113" t="s">
        <v>210</v>
      </c>
      <c r="M16" s="113" t="s">
        <v>212</v>
      </c>
      <c r="N16" s="113" t="s">
        <v>214</v>
      </c>
      <c r="O16" s="113" t="s">
        <v>216</v>
      </c>
      <c r="P16" s="113" t="s">
        <v>218</v>
      </c>
    </row>
    <row r="17" spans="1:26" s="27" customFormat="1" ht="15.5" x14ac:dyDescent="0.35">
      <c r="A17" s="200"/>
      <c r="B17" s="201"/>
      <c r="C17" s="201"/>
      <c r="D17" s="81"/>
      <c r="E17" s="113" t="s">
        <v>198</v>
      </c>
      <c r="F17" s="113" t="s">
        <v>199</v>
      </c>
      <c r="G17" s="113" t="s">
        <v>200</v>
      </c>
      <c r="H17" s="113" t="s">
        <v>201</v>
      </c>
      <c r="I17" s="113" t="s">
        <v>203</v>
      </c>
      <c r="J17" s="113" t="s">
        <v>206</v>
      </c>
      <c r="K17" s="113" t="s">
        <v>194</v>
      </c>
      <c r="L17" s="113" t="s">
        <v>195</v>
      </c>
      <c r="M17" s="113" t="s">
        <v>196</v>
      </c>
      <c r="N17" s="113" t="s">
        <v>197</v>
      </c>
      <c r="O17" s="113" t="s">
        <v>204</v>
      </c>
      <c r="P17" s="113" t="s">
        <v>207</v>
      </c>
    </row>
    <row r="18" spans="1:26" s="27" customFormat="1" ht="15.5" x14ac:dyDescent="0.3">
      <c r="A18" s="86"/>
      <c r="B18" s="87" t="s">
        <v>119</v>
      </c>
      <c r="C18" s="88" t="s">
        <v>182</v>
      </c>
      <c r="D18" s="81"/>
      <c r="E18" s="114" t="s">
        <v>123</v>
      </c>
      <c r="F18" s="114" t="s">
        <v>123</v>
      </c>
      <c r="G18" s="114" t="s">
        <v>123</v>
      </c>
      <c r="H18" s="114" t="s">
        <v>123</v>
      </c>
      <c r="I18" s="114" t="s">
        <v>123</v>
      </c>
      <c r="J18" s="114" t="s">
        <v>123</v>
      </c>
      <c r="K18" s="114" t="s">
        <v>123</v>
      </c>
      <c r="L18" s="114" t="s">
        <v>123</v>
      </c>
      <c r="M18" s="114" t="s">
        <v>123</v>
      </c>
      <c r="N18" s="114" t="s">
        <v>123</v>
      </c>
      <c r="O18" s="114" t="s">
        <v>123</v>
      </c>
      <c r="P18" s="114" t="s">
        <v>123</v>
      </c>
    </row>
    <row r="19" spans="1:26" s="27" customFormat="1" ht="34.25" customHeight="1" x14ac:dyDescent="0.35">
      <c r="A19" s="91" t="s">
        <v>120</v>
      </c>
      <c r="B19" s="85" t="s">
        <v>121</v>
      </c>
      <c r="C19" s="122">
        <v>3.36</v>
      </c>
      <c r="D19" s="81"/>
      <c r="E19" s="115">
        <f>+$C19+'DELIVERY e PRODOTTO FISSO'!$K$26</f>
        <v>61.339999999999996</v>
      </c>
      <c r="F19" s="115">
        <f>+$C19+'DELIVERY e PRODOTTO FISSO'!$K$27</f>
        <v>58.82</v>
      </c>
      <c r="G19" s="115">
        <f>+$C19+'DELIVERY e PRODOTTO FISSO'!$K$28</f>
        <v>54.269999999999996</v>
      </c>
      <c r="H19" s="115">
        <f>+$C19+'DELIVERY e PRODOTTO FISSO'!$K$29</f>
        <v>53.67</v>
      </c>
      <c r="I19" s="115">
        <f>+$C19+'DELIVERY e PRODOTTO FISSO'!$K$30</f>
        <v>45.8</v>
      </c>
      <c r="J19" s="115">
        <f>+$C19+'DELIVERY e PRODOTTO FISSO'!$K$31</f>
        <v>48.993863636363635</v>
      </c>
      <c r="K19" s="115">
        <f>+$C19+'DELIVERY e PRODOTTO FISSO'!$K$32</f>
        <v>48.94</v>
      </c>
      <c r="L19" s="115">
        <f>+$C19+'DELIVERY e PRODOTTO FISSO'!$K$33</f>
        <v>50.18</v>
      </c>
      <c r="M19" s="115">
        <f>_xlfn.IFNA($C$19+VLOOKUP(M$14,'DELIVERY e PRODOTTO FISSO'!$I:$L,3,FALSE),"")</f>
        <v>49.5</v>
      </c>
      <c r="N19" s="115">
        <f>_xlfn.IFNA($C$19+VLOOKUP(N$14,'DELIVERY e PRODOTTO FISSO'!$I:$L,3,FALSE),"")</f>
        <v>52.62</v>
      </c>
      <c r="O19" s="115">
        <f>_xlfn.IFNA($C$19+VLOOKUP(O$14,'DELIVERY e PRODOTTO FISSO'!$I:$L,3,FALSE),"")</f>
        <v>52.89</v>
      </c>
      <c r="P19" s="115">
        <f>_xlfn.IFNA($C$19+VLOOKUP(P$14,'DELIVERY e PRODOTTO FISSO'!$I:$L,3,FALSE),"")</f>
        <v>50.65</v>
      </c>
      <c r="Q19" s="127" t="str">
        <f>_xlfn.IFNA($C$19+VLOOKUP(Q$14,'DELIVERY e PRODOTTO FISSO'!$I:$L,3,FALSE),"")</f>
        <v/>
      </c>
      <c r="R19" s="127" t="str">
        <f>_xlfn.IFNA($C$19+VLOOKUP(R$14,'DELIVERY e PRODOTTO FISSO'!$I:$L,3,FALSE),"")</f>
        <v/>
      </c>
      <c r="S19" s="127" t="str">
        <f>_xlfn.IFNA($C$19+VLOOKUP(S$14,'DELIVERY e PRODOTTO FISSO'!$I:$L,3,FALSE),"")</f>
        <v/>
      </c>
      <c r="T19" s="127" t="str">
        <f>_xlfn.IFNA($C$19+VLOOKUP(T$14,'DELIVERY e PRODOTTO FISSO'!$I:$L,3,FALSE),"")</f>
        <v/>
      </c>
      <c r="U19" s="127" t="str">
        <f>_xlfn.IFNA($C$19+VLOOKUP(U$14,'DELIVERY e PRODOTTO FISSO'!$I:$L,3,FALSE),"")</f>
        <v/>
      </c>
      <c r="V19" s="127" t="str">
        <f>_xlfn.IFNA($C$19+VLOOKUP(V$14,'DELIVERY e PRODOTTO FISSO'!$I:$L,3,FALSE),"")</f>
        <v/>
      </c>
      <c r="W19" s="127" t="str">
        <f>_xlfn.IFNA($C$19+VLOOKUP(W$14,'DELIVERY e PRODOTTO FISSO'!$I:$L,3,FALSE),"")</f>
        <v/>
      </c>
      <c r="X19" s="127" t="str">
        <f>_xlfn.IFNA($C$19+VLOOKUP(X$14,'DELIVERY e PRODOTTO FISSO'!$I:$L,3,FALSE),"")</f>
        <v/>
      </c>
      <c r="Y19" s="127" t="str">
        <f>_xlfn.IFNA($C$19+VLOOKUP(Y$14,'DELIVERY e PRODOTTO FISSO'!$I:$L,3,FALSE),"")</f>
        <v/>
      </c>
      <c r="Z19" s="127" t="str">
        <f>_xlfn.IFNA($C$19+VLOOKUP(Z$14,'DELIVERY e PRODOTTO FISSO'!$I:$L,3,FALSE),"")</f>
        <v/>
      </c>
    </row>
    <row r="20" spans="1:26" s="27" customFormat="1" ht="25.25" customHeight="1" x14ac:dyDescent="0.35">
      <c r="A20" s="202" t="s">
        <v>122</v>
      </c>
      <c r="B20" s="94" t="s">
        <v>31</v>
      </c>
      <c r="C20" s="123">
        <v>3.36</v>
      </c>
      <c r="D20" s="81"/>
      <c r="E20" s="116">
        <f>+$C20+'DELIVERY e PRODOTTO FISSO'!$K$26</f>
        <v>61.339999999999996</v>
      </c>
      <c r="F20" s="116">
        <f>+$C20+'DELIVERY e PRODOTTO FISSO'!$K$27</f>
        <v>58.82</v>
      </c>
      <c r="G20" s="116">
        <f>+$C20+'DELIVERY e PRODOTTO FISSO'!$K$28</f>
        <v>54.269999999999996</v>
      </c>
      <c r="H20" s="116">
        <f>+$C20+'DELIVERY e PRODOTTO FISSO'!$K$29</f>
        <v>53.67</v>
      </c>
      <c r="I20" s="116">
        <f>+$C20+'DELIVERY e PRODOTTO FISSO'!$K$30</f>
        <v>45.8</v>
      </c>
      <c r="J20" s="120">
        <f>+$C20+'DELIVERY e PRODOTTO FISSO'!$K$31</f>
        <v>48.993863636363635</v>
      </c>
      <c r="K20" s="120">
        <f>+$C20+'DELIVERY e PRODOTTO FISSO'!$K$32</f>
        <v>48.94</v>
      </c>
      <c r="L20" s="120">
        <f>+$C20+'DELIVERY e PRODOTTO FISSO'!$K$33</f>
        <v>50.18</v>
      </c>
      <c r="M20" s="120">
        <f>_xlfn.IFNA($C$20+VLOOKUP(M$14,'DELIVERY e PRODOTTO FISSO'!$I:$L,3,FALSE),"")</f>
        <v>49.5</v>
      </c>
      <c r="N20" s="120">
        <f>_xlfn.IFNA($C$20+VLOOKUP(N$14,'DELIVERY e PRODOTTO FISSO'!$I:$L,3,FALSE),"")</f>
        <v>52.62</v>
      </c>
      <c r="O20" s="120">
        <f>_xlfn.IFNA($C$20+VLOOKUP(O$14,'DELIVERY e PRODOTTO FISSO'!$I:$L,3,FALSE),"")</f>
        <v>52.89</v>
      </c>
      <c r="P20" s="120">
        <f>_xlfn.IFNA($C$20+VLOOKUP(P$14,'DELIVERY e PRODOTTO FISSO'!$I:$L,3,FALSE),"")</f>
        <v>50.65</v>
      </c>
      <c r="Q20" s="127" t="str">
        <f>_xlfn.IFNA($C$20+VLOOKUP(Q$14,'DELIVERY e PRODOTTO FISSO'!$I:$L,3,FALSE),"")</f>
        <v/>
      </c>
      <c r="R20" s="127" t="str">
        <f>_xlfn.IFNA($C$20+VLOOKUP(R$14,'DELIVERY e PRODOTTO FISSO'!$I:$L,3,FALSE),"")</f>
        <v/>
      </c>
      <c r="S20" s="127" t="str">
        <f>_xlfn.IFNA($C$20+VLOOKUP(S$14,'DELIVERY e PRODOTTO FISSO'!$I:$L,3,FALSE),"")</f>
        <v/>
      </c>
      <c r="T20" s="127" t="str">
        <f>_xlfn.IFNA($C$20+VLOOKUP(T$14,'DELIVERY e PRODOTTO FISSO'!$I:$L,3,FALSE),"")</f>
        <v/>
      </c>
      <c r="U20" s="127" t="str">
        <f>_xlfn.IFNA($C$20+VLOOKUP(U$14,'DELIVERY e PRODOTTO FISSO'!$I:$L,3,FALSE),"")</f>
        <v/>
      </c>
      <c r="V20" s="127" t="str">
        <f>_xlfn.IFNA($C$20+VLOOKUP(V$14,'DELIVERY e PRODOTTO FISSO'!$I:$L,3,FALSE),"")</f>
        <v/>
      </c>
      <c r="W20" s="127" t="str">
        <f>_xlfn.IFNA($C$20+VLOOKUP(W$14,'DELIVERY e PRODOTTO FISSO'!$I:$L,3,FALSE),"")</f>
        <v/>
      </c>
      <c r="X20" s="127" t="str">
        <f>_xlfn.IFNA($C$20+VLOOKUP(X$14,'DELIVERY e PRODOTTO FISSO'!$I:$L,3,FALSE),"")</f>
        <v/>
      </c>
      <c r="Y20" s="127" t="str">
        <f>_xlfn.IFNA($C$20+VLOOKUP(Y$14,'DELIVERY e PRODOTTO FISSO'!$I:$L,3,FALSE),"")</f>
        <v/>
      </c>
      <c r="Z20" s="127" t="str">
        <f>_xlfn.IFNA($C$20+VLOOKUP(Z$14,'DELIVERY e PRODOTTO FISSO'!$I:$L,3,FALSE),"")</f>
        <v/>
      </c>
    </row>
    <row r="21" spans="1:26" s="27" customFormat="1" ht="25.25" customHeight="1" x14ac:dyDescent="0.35">
      <c r="A21" s="203"/>
      <c r="B21" s="92" t="s">
        <v>32</v>
      </c>
      <c r="C21" s="124">
        <v>3.36</v>
      </c>
      <c r="D21" s="81"/>
      <c r="E21" s="117">
        <f>+$C21+'DELIVERY e PRODOTTO FISSO'!$K$26</f>
        <v>61.339999999999996</v>
      </c>
      <c r="F21" s="117">
        <f>+$C21+'DELIVERY e PRODOTTO FISSO'!$K$27</f>
        <v>58.82</v>
      </c>
      <c r="G21" s="117">
        <f>+$C21+'DELIVERY e PRODOTTO FISSO'!$K$28</f>
        <v>54.269999999999996</v>
      </c>
      <c r="H21" s="117">
        <f>+$C21+'DELIVERY e PRODOTTO FISSO'!$K$29</f>
        <v>53.67</v>
      </c>
      <c r="I21" s="117">
        <f>+$C21+'DELIVERY e PRODOTTO FISSO'!$K$30</f>
        <v>45.8</v>
      </c>
      <c r="J21" s="117">
        <f>+$C21+'DELIVERY e PRODOTTO FISSO'!$K$31</f>
        <v>48.993863636363635</v>
      </c>
      <c r="K21" s="117">
        <f>+$C21+'DELIVERY e PRODOTTO FISSO'!$K$32</f>
        <v>48.94</v>
      </c>
      <c r="L21" s="117">
        <f>+$C21+'DELIVERY e PRODOTTO FISSO'!$K$33</f>
        <v>50.18</v>
      </c>
      <c r="M21" s="117">
        <f>_xlfn.IFNA($C$21+VLOOKUP(M$14,'DELIVERY e PRODOTTO FISSO'!$I:$L,3,FALSE),"")</f>
        <v>49.5</v>
      </c>
      <c r="N21" s="117">
        <f>_xlfn.IFNA($C$21+VLOOKUP(N$14,'DELIVERY e PRODOTTO FISSO'!$I:$L,3,FALSE),"")</f>
        <v>52.62</v>
      </c>
      <c r="O21" s="117">
        <f>_xlfn.IFNA($C$21+VLOOKUP(O$14,'DELIVERY e PRODOTTO FISSO'!$I:$L,3,FALSE),"")</f>
        <v>52.89</v>
      </c>
      <c r="P21" s="117">
        <f>_xlfn.IFNA($C$21+VLOOKUP(P$14,'DELIVERY e PRODOTTO FISSO'!$I:$L,3,FALSE),"")</f>
        <v>50.65</v>
      </c>
      <c r="Q21" s="127" t="str">
        <f>_xlfn.IFNA($C$21+VLOOKUP(Q$14,'DELIVERY e PRODOTTO FISSO'!$I:$L,3,FALSE),"")</f>
        <v/>
      </c>
      <c r="R21" s="127" t="str">
        <f>_xlfn.IFNA($C$21+VLOOKUP(R$14,'DELIVERY e PRODOTTO FISSO'!$I:$L,3,FALSE),"")</f>
        <v/>
      </c>
      <c r="S21" s="127" t="str">
        <f>_xlfn.IFNA($C$21+VLOOKUP(S$14,'DELIVERY e PRODOTTO FISSO'!$I:$L,3,FALSE),"")</f>
        <v/>
      </c>
      <c r="T21" s="127" t="str">
        <f>_xlfn.IFNA($C$21+VLOOKUP(T$14,'DELIVERY e PRODOTTO FISSO'!$I:$L,3,FALSE),"")</f>
        <v/>
      </c>
      <c r="U21" s="127" t="str">
        <f>_xlfn.IFNA($C$21+VLOOKUP(U$14,'DELIVERY e PRODOTTO FISSO'!$I:$L,3,FALSE),"")</f>
        <v/>
      </c>
      <c r="V21" s="127" t="str">
        <f>_xlfn.IFNA($C$21+VLOOKUP(V$14,'DELIVERY e PRODOTTO FISSO'!$I:$L,3,FALSE),"")</f>
        <v/>
      </c>
      <c r="W21" s="127" t="str">
        <f>_xlfn.IFNA($C$21+VLOOKUP(W$14,'DELIVERY e PRODOTTO FISSO'!$I:$L,3,FALSE),"")</f>
        <v/>
      </c>
      <c r="X21" s="127" t="str">
        <f>_xlfn.IFNA($C$21+VLOOKUP(X$14,'DELIVERY e PRODOTTO FISSO'!$I:$L,3,FALSE),"")</f>
        <v/>
      </c>
      <c r="Y21" s="127" t="str">
        <f>_xlfn.IFNA($C$21+VLOOKUP(Y$14,'DELIVERY e PRODOTTO FISSO'!$I:$L,3,FALSE),"")</f>
        <v/>
      </c>
      <c r="Z21" s="127" t="str">
        <f>_xlfn.IFNA($C$21+VLOOKUP(Z$14,'DELIVERY e PRODOTTO FISSO'!$I:$L,3,FALSE),"")</f>
        <v/>
      </c>
    </row>
    <row r="22" spans="1:26" s="27" customFormat="1" ht="25.25" customHeight="1" thickBot="1" x14ac:dyDescent="0.4">
      <c r="A22" s="203"/>
      <c r="B22" s="95" t="s">
        <v>33</v>
      </c>
      <c r="C22" s="125">
        <v>3.36</v>
      </c>
      <c r="D22" s="81"/>
      <c r="E22" s="118">
        <f>+$C22+'DELIVERY e PRODOTTO FISSO'!$K$26</f>
        <v>61.339999999999996</v>
      </c>
      <c r="F22" s="118">
        <f>+$C22+'DELIVERY e PRODOTTO FISSO'!$K$27</f>
        <v>58.82</v>
      </c>
      <c r="G22" s="118">
        <f>+$C22+'DELIVERY e PRODOTTO FISSO'!$K$28</f>
        <v>54.269999999999996</v>
      </c>
      <c r="H22" s="118">
        <f>+$C22+'DELIVERY e PRODOTTO FISSO'!$K$29</f>
        <v>53.67</v>
      </c>
      <c r="I22" s="118">
        <f>+$C22+'DELIVERY e PRODOTTO FISSO'!$K$30</f>
        <v>45.8</v>
      </c>
      <c r="J22" s="121">
        <f>+$C22+'DELIVERY e PRODOTTO FISSO'!$K$31</f>
        <v>48.993863636363635</v>
      </c>
      <c r="K22" s="121">
        <f>+$C22+'DELIVERY e PRODOTTO FISSO'!$K$32</f>
        <v>48.94</v>
      </c>
      <c r="L22" s="121">
        <f>+$C22+'DELIVERY e PRODOTTO FISSO'!$K$33</f>
        <v>50.18</v>
      </c>
      <c r="M22" s="121">
        <f>_xlfn.IFNA($C$22+VLOOKUP(M$14,'DELIVERY e PRODOTTO FISSO'!$I:$L,3,FALSE),"")</f>
        <v>49.5</v>
      </c>
      <c r="N22" s="121">
        <f>_xlfn.IFNA($C$22+VLOOKUP(N$14,'DELIVERY e PRODOTTO FISSO'!$I:$L,3,FALSE),"")</f>
        <v>52.62</v>
      </c>
      <c r="O22" s="121">
        <f>_xlfn.IFNA($C$22+VLOOKUP(O$14,'DELIVERY e PRODOTTO FISSO'!$I:$L,3,FALSE),"")</f>
        <v>52.89</v>
      </c>
      <c r="P22" s="121">
        <f>_xlfn.IFNA($C$22+VLOOKUP(P$14,'DELIVERY e PRODOTTO FISSO'!$I:$L,3,FALSE),"")</f>
        <v>50.65</v>
      </c>
      <c r="Q22" s="127" t="str">
        <f>_xlfn.IFNA($C$22+VLOOKUP(Q$14,'DELIVERY e PRODOTTO FISSO'!$I:$L,3,FALSE),"")</f>
        <v/>
      </c>
      <c r="R22" s="127" t="str">
        <f>_xlfn.IFNA($C$22+VLOOKUP(R$14,'DELIVERY e PRODOTTO FISSO'!$I:$L,3,FALSE),"")</f>
        <v/>
      </c>
      <c r="S22" s="127" t="str">
        <f>_xlfn.IFNA($C$22+VLOOKUP(S$14,'DELIVERY e PRODOTTO FISSO'!$I:$L,3,FALSE),"")</f>
        <v/>
      </c>
      <c r="T22" s="127" t="str">
        <f>_xlfn.IFNA($C$22+VLOOKUP(T$14,'DELIVERY e PRODOTTO FISSO'!$I:$L,3,FALSE),"")</f>
        <v/>
      </c>
      <c r="U22" s="127" t="str">
        <f>_xlfn.IFNA($C$22+VLOOKUP(U$14,'DELIVERY e PRODOTTO FISSO'!$I:$L,3,FALSE),"")</f>
        <v/>
      </c>
      <c r="V22" s="127" t="str">
        <f>_xlfn.IFNA($C$22+VLOOKUP(V$14,'DELIVERY e PRODOTTO FISSO'!$I:$L,3,FALSE),"")</f>
        <v/>
      </c>
      <c r="W22" s="127" t="str">
        <f>_xlfn.IFNA($C$22+VLOOKUP(W$14,'DELIVERY e PRODOTTO FISSO'!$I:$L,3,FALSE),"")</f>
        <v/>
      </c>
      <c r="X22" s="127" t="str">
        <f>_xlfn.IFNA($C$22+VLOOKUP(X$14,'DELIVERY e PRODOTTO FISSO'!$I:$L,3,FALSE),"")</f>
        <v/>
      </c>
      <c r="Y22" s="127" t="str">
        <f>_xlfn.IFNA($C$22+VLOOKUP(Y$14,'DELIVERY e PRODOTTO FISSO'!$I:$L,3,FALSE),"")</f>
        <v/>
      </c>
      <c r="Z22" s="127" t="str">
        <f>_xlfn.IFNA($C$22+VLOOKUP(Z$14,'DELIVERY e PRODOTTO FISSO'!$I:$L,3,FALSE),"")</f>
        <v/>
      </c>
    </row>
    <row r="23" spans="1:26" s="27" customFormat="1" x14ac:dyDescent="0.35">
      <c r="A23" s="90" t="s">
        <v>171</v>
      </c>
      <c r="B23" s="89"/>
      <c r="C23" s="89"/>
      <c r="D23" s="89"/>
      <c r="E23" s="89"/>
      <c r="F23" s="89"/>
      <c r="G23" s="89"/>
      <c r="H23" s="89"/>
      <c r="I23" s="89"/>
      <c r="J23" s="89"/>
      <c r="K23" s="89"/>
      <c r="L23" s="89"/>
      <c r="M23" s="89"/>
      <c r="N23" s="89"/>
      <c r="O23" s="89"/>
      <c r="P23" s="89"/>
    </row>
    <row r="24" spans="1:26" s="27" customFormat="1" ht="15.5" x14ac:dyDescent="0.35">
      <c r="B24" s="81"/>
      <c r="C24" s="81"/>
      <c r="D24" s="81"/>
      <c r="E24" s="81"/>
      <c r="F24" s="81"/>
      <c r="G24" s="81"/>
      <c r="H24" s="81"/>
      <c r="I24" s="81"/>
      <c r="J24" s="81"/>
      <c r="K24" s="81"/>
      <c r="L24" s="81"/>
      <c r="M24" s="127"/>
    </row>
    <row r="25" spans="1:26" s="27" customFormat="1" ht="16" thickBot="1" x14ac:dyDescent="0.4">
      <c r="B25" s="81"/>
      <c r="C25" s="81"/>
      <c r="D25" s="81"/>
      <c r="E25" s="81"/>
      <c r="F25" s="81"/>
      <c r="G25" s="81"/>
      <c r="H25" s="81"/>
      <c r="I25" s="81"/>
      <c r="J25" s="81"/>
      <c r="K25" s="81"/>
      <c r="L25" s="81"/>
      <c r="M25" s="127"/>
    </row>
    <row r="26" spans="1:26" s="27" customFormat="1" ht="19" thickBot="1" x14ac:dyDescent="0.4">
      <c r="A26" s="204" t="s">
        <v>126</v>
      </c>
      <c r="B26" s="205"/>
      <c r="C26" s="206"/>
      <c r="D26" s="81"/>
      <c r="E26" s="81"/>
      <c r="F26" s="81"/>
      <c r="G26" s="81"/>
      <c r="H26" s="81"/>
      <c r="I26" s="81"/>
      <c r="J26" s="81"/>
      <c r="K26" s="81"/>
      <c r="L26" s="81"/>
      <c r="M26" s="127"/>
    </row>
    <row r="27" spans="1:26" s="27" customFormat="1" ht="15.5" x14ac:dyDescent="0.35">
      <c r="A27" s="207" t="s">
        <v>117</v>
      </c>
      <c r="B27" s="208"/>
      <c r="C27" s="208"/>
      <c r="D27" s="81"/>
      <c r="E27" s="112">
        <v>43829</v>
      </c>
      <c r="F27" s="112">
        <v>43861</v>
      </c>
      <c r="G27" s="112">
        <v>43890</v>
      </c>
      <c r="H27" s="112">
        <v>43921</v>
      </c>
      <c r="I27" s="112">
        <v>43951</v>
      </c>
      <c r="J27" s="112">
        <v>43982</v>
      </c>
      <c r="K27" s="112">
        <v>44012</v>
      </c>
      <c r="L27" s="112">
        <v>44043</v>
      </c>
      <c r="M27" s="112">
        <v>44074</v>
      </c>
      <c r="N27" s="112">
        <v>44104</v>
      </c>
      <c r="O27" s="112">
        <v>44135</v>
      </c>
      <c r="P27" s="112">
        <v>44165</v>
      </c>
    </row>
    <row r="28" spans="1:26" s="27" customFormat="1" ht="15.5" x14ac:dyDescent="0.35">
      <c r="A28" s="198" t="s">
        <v>118</v>
      </c>
      <c r="B28" s="199"/>
      <c r="C28" s="199"/>
      <c r="D28" s="81"/>
      <c r="E28" s="113" t="s">
        <v>175</v>
      </c>
      <c r="F28" s="113" t="s">
        <v>191</v>
      </c>
      <c r="G28" s="113" t="s">
        <v>192</v>
      </c>
      <c r="H28" s="113" t="s">
        <v>193</v>
      </c>
      <c r="I28" s="113" t="s">
        <v>202</v>
      </c>
      <c r="J28" s="113" t="s">
        <v>205</v>
      </c>
      <c r="K28" s="113" t="s">
        <v>208</v>
      </c>
      <c r="L28" s="113" t="s">
        <v>210</v>
      </c>
      <c r="M28" s="113" t="s">
        <v>212</v>
      </c>
      <c r="N28" s="113" t="s">
        <v>214</v>
      </c>
      <c r="O28" s="113" t="s">
        <v>216</v>
      </c>
      <c r="P28" s="113" t="s">
        <v>218</v>
      </c>
    </row>
    <row r="29" spans="1:26" s="27" customFormat="1" ht="15.5" x14ac:dyDescent="0.35">
      <c r="A29" s="200"/>
      <c r="B29" s="201"/>
      <c r="C29" s="201"/>
      <c r="D29" s="81"/>
      <c r="E29" s="113" t="s">
        <v>194</v>
      </c>
      <c r="F29" s="113" t="s">
        <v>195</v>
      </c>
      <c r="G29" s="113" t="s">
        <v>196</v>
      </c>
      <c r="H29" s="113" t="s">
        <v>197</v>
      </c>
      <c r="I29" s="113" t="s">
        <v>204</v>
      </c>
      <c r="J29" s="113" t="s">
        <v>207</v>
      </c>
      <c r="K29" s="113" t="s">
        <v>209</v>
      </c>
      <c r="L29" s="113" t="s">
        <v>211</v>
      </c>
      <c r="M29" s="113" t="s">
        <v>213</v>
      </c>
      <c r="N29" s="113" t="s">
        <v>215</v>
      </c>
      <c r="O29" s="113" t="s">
        <v>217</v>
      </c>
      <c r="P29" s="113" t="s">
        <v>219</v>
      </c>
    </row>
    <row r="30" spans="1:26" s="27" customFormat="1" ht="15.5" x14ac:dyDescent="0.3">
      <c r="A30" s="86"/>
      <c r="B30" s="87" t="s">
        <v>119</v>
      </c>
      <c r="C30" s="88" t="s">
        <v>182</v>
      </c>
      <c r="D30" s="81"/>
      <c r="E30" s="114" t="s">
        <v>124</v>
      </c>
      <c r="F30" s="114" t="s">
        <v>124</v>
      </c>
      <c r="G30" s="114" t="s">
        <v>124</v>
      </c>
      <c r="H30" s="114" t="s">
        <v>124</v>
      </c>
      <c r="I30" s="114" t="s">
        <v>124</v>
      </c>
      <c r="J30" s="114" t="s">
        <v>124</v>
      </c>
      <c r="K30" s="114" t="s">
        <v>124</v>
      </c>
      <c r="L30" s="114" t="s">
        <v>124</v>
      </c>
      <c r="M30" s="114" t="s">
        <v>124</v>
      </c>
      <c r="N30" s="114" t="s">
        <v>124</v>
      </c>
      <c r="O30" s="114" t="s">
        <v>124</v>
      </c>
      <c r="P30" s="114" t="s">
        <v>124</v>
      </c>
    </row>
    <row r="31" spans="1:26" s="27" customFormat="1" ht="34.25" customHeight="1" x14ac:dyDescent="0.35">
      <c r="A31" s="91" t="s">
        <v>120</v>
      </c>
      <c r="B31" s="85" t="s">
        <v>121</v>
      </c>
      <c r="C31" s="122">
        <v>3.36</v>
      </c>
      <c r="D31" s="81"/>
      <c r="E31" s="115">
        <f>+$C31+'DELIVERY e PRODOTTO FISSO'!$L$26</f>
        <v>60.46</v>
      </c>
      <c r="F31" s="115">
        <f>+$C31+'DELIVERY e PRODOTTO FISSO'!$L$27</f>
        <v>57.9</v>
      </c>
      <c r="G31" s="115">
        <f>+$C31+'DELIVERY e PRODOTTO FISSO'!$L$28</f>
        <v>54.06</v>
      </c>
      <c r="H31" s="115">
        <f>+$C31+'DELIVERY e PRODOTTO FISSO'!$L$29</f>
        <v>54.62</v>
      </c>
      <c r="I31" s="115">
        <f>+$C31+'DELIVERY e PRODOTTO FISSO'!$L$30</f>
        <v>46.769999999999996</v>
      </c>
      <c r="J31" s="115">
        <f>+$C31+'DELIVERY e PRODOTTO FISSO'!$L$31</f>
        <v>49.618030303030295</v>
      </c>
      <c r="K31" s="115">
        <f>+$C31+'DELIVERY e PRODOTTO FISSO'!$L$32</f>
        <v>50.589999999999996</v>
      </c>
      <c r="L31" s="115">
        <f>+$C31+'DELIVERY e PRODOTTO FISSO'!$L$33</f>
        <v>52.089999999999996</v>
      </c>
      <c r="M31" s="115">
        <f>_xlfn.IFNA($C$31+VLOOKUP(M$14,'DELIVERY e PRODOTTO FISSO'!$I:$L,4,FALSE),"")</f>
        <v>51.61</v>
      </c>
      <c r="N31" s="115">
        <f>_xlfn.IFNA($C$31+VLOOKUP(N$14,'DELIVERY e PRODOTTO FISSO'!$I:$L,4,FALSE),"")</f>
        <v>53.56</v>
      </c>
      <c r="O31" s="115">
        <f>_xlfn.IFNA($C$31+VLOOKUP(O$14,'DELIVERY e PRODOTTO FISSO'!$I:$L,4,FALSE),"")</f>
        <v>52.81</v>
      </c>
      <c r="P31" s="115">
        <f>_xlfn.IFNA($C$31+VLOOKUP(P$14,'DELIVERY e PRODOTTO FISSO'!$I:$L,4,FALSE),"")</f>
        <v>50.57</v>
      </c>
      <c r="Q31" s="127" t="str">
        <f>_xlfn.IFNA($C$31+VLOOKUP(Q$14,'DELIVERY e PRODOTTO FISSO'!$I:$L,4,FALSE),"")</f>
        <v/>
      </c>
      <c r="R31" s="127" t="str">
        <f>_xlfn.IFNA($C$31+VLOOKUP(R$14,'DELIVERY e PRODOTTO FISSO'!$I:$L,4,FALSE),"")</f>
        <v/>
      </c>
      <c r="S31" s="127" t="str">
        <f>_xlfn.IFNA($C$31+VLOOKUP(S$14,'DELIVERY e PRODOTTO FISSO'!$I:$L,4,FALSE),"")</f>
        <v/>
      </c>
      <c r="T31" s="127" t="str">
        <f>_xlfn.IFNA($C$31+VLOOKUP(T$14,'DELIVERY e PRODOTTO FISSO'!$I:$L,4,FALSE),"")</f>
        <v/>
      </c>
      <c r="U31" s="127" t="str">
        <f>_xlfn.IFNA($C$31+VLOOKUP(U$14,'DELIVERY e PRODOTTO FISSO'!$I:$L,4,FALSE),"")</f>
        <v/>
      </c>
      <c r="V31" s="127" t="str">
        <f>_xlfn.IFNA($C$31+VLOOKUP(V$14,'DELIVERY e PRODOTTO FISSO'!$I:$L,4,FALSE),"")</f>
        <v/>
      </c>
      <c r="W31" s="127" t="str">
        <f>_xlfn.IFNA($C$31+VLOOKUP(W$14,'DELIVERY e PRODOTTO FISSO'!$I:$L,4,FALSE),"")</f>
        <v/>
      </c>
      <c r="X31" s="127" t="str">
        <f>_xlfn.IFNA($C$31+VLOOKUP(X$14,'DELIVERY e PRODOTTO FISSO'!$I:$L,4,FALSE),"")</f>
        <v/>
      </c>
      <c r="Y31" s="127" t="str">
        <f>_xlfn.IFNA($C$31+VLOOKUP(Y$14,'DELIVERY e PRODOTTO FISSO'!$I:$L,4,FALSE),"")</f>
        <v/>
      </c>
      <c r="Z31" s="127" t="str">
        <f>_xlfn.IFNA($C$31+VLOOKUP(Z$14,'DELIVERY e PRODOTTO FISSO'!$I:$L,4,FALSE),"")</f>
        <v/>
      </c>
    </row>
    <row r="32" spans="1:26" s="27" customFormat="1" ht="25.25" customHeight="1" x14ac:dyDescent="0.35">
      <c r="A32" s="202" t="s">
        <v>122</v>
      </c>
      <c r="B32" s="94" t="s">
        <v>31</v>
      </c>
      <c r="C32" s="123">
        <v>3.36</v>
      </c>
      <c r="D32" s="81"/>
      <c r="E32" s="116">
        <f>+$C32+'DELIVERY e PRODOTTO FISSO'!$L$26</f>
        <v>60.46</v>
      </c>
      <c r="F32" s="116">
        <f>+$C32+'DELIVERY e PRODOTTO FISSO'!$L$27</f>
        <v>57.9</v>
      </c>
      <c r="G32" s="116">
        <f>+$C32+'DELIVERY e PRODOTTO FISSO'!$L$28</f>
        <v>54.06</v>
      </c>
      <c r="H32" s="116">
        <f>+$C32+'DELIVERY e PRODOTTO FISSO'!$L$29</f>
        <v>54.62</v>
      </c>
      <c r="I32" s="116">
        <f>+$C32+'DELIVERY e PRODOTTO FISSO'!$L$30</f>
        <v>46.769999999999996</v>
      </c>
      <c r="J32" s="120">
        <f>+$C32+'DELIVERY e PRODOTTO FISSO'!$L$31</f>
        <v>49.618030303030295</v>
      </c>
      <c r="K32" s="120">
        <f>+$C32+'DELIVERY e PRODOTTO FISSO'!$L$32</f>
        <v>50.589999999999996</v>
      </c>
      <c r="L32" s="120">
        <f>+$C32+'DELIVERY e PRODOTTO FISSO'!$L$33</f>
        <v>52.089999999999996</v>
      </c>
      <c r="M32" s="120">
        <f>_xlfn.IFNA($C$32+VLOOKUP(M$14,'DELIVERY e PRODOTTO FISSO'!$I:$L,4,FALSE),"")</f>
        <v>51.61</v>
      </c>
      <c r="N32" s="120">
        <f>_xlfn.IFNA($C$32+VLOOKUP(N$14,'DELIVERY e PRODOTTO FISSO'!$I:$L,4,FALSE),"")</f>
        <v>53.56</v>
      </c>
      <c r="O32" s="120">
        <f>_xlfn.IFNA($C$32+VLOOKUP(O$14,'DELIVERY e PRODOTTO FISSO'!$I:$L,4,FALSE),"")</f>
        <v>52.81</v>
      </c>
      <c r="P32" s="120">
        <f>_xlfn.IFNA($C$32+VLOOKUP(P$14,'DELIVERY e PRODOTTO FISSO'!$I:$L,4,FALSE),"")</f>
        <v>50.57</v>
      </c>
      <c r="Q32" s="127" t="str">
        <f>_xlfn.IFNA($C$32+VLOOKUP(Q$14,'DELIVERY e PRODOTTO FISSO'!$I:$L,4,FALSE),"")</f>
        <v/>
      </c>
      <c r="R32" s="127" t="str">
        <f>_xlfn.IFNA($C$32+VLOOKUP(R$14,'DELIVERY e PRODOTTO FISSO'!$I:$L,4,FALSE),"")</f>
        <v/>
      </c>
      <c r="S32" s="127" t="str">
        <f>_xlfn.IFNA($C$32+VLOOKUP(S$14,'DELIVERY e PRODOTTO FISSO'!$I:$L,4,FALSE),"")</f>
        <v/>
      </c>
      <c r="T32" s="127" t="str">
        <f>_xlfn.IFNA($C$32+VLOOKUP(T$14,'DELIVERY e PRODOTTO FISSO'!$I:$L,4,FALSE),"")</f>
        <v/>
      </c>
      <c r="U32" s="127" t="str">
        <f>_xlfn.IFNA($C$32+VLOOKUP(U$14,'DELIVERY e PRODOTTO FISSO'!$I:$L,4,FALSE),"")</f>
        <v/>
      </c>
      <c r="V32" s="127" t="str">
        <f>_xlfn.IFNA($C$32+VLOOKUP(V$14,'DELIVERY e PRODOTTO FISSO'!$I:$L,4,FALSE),"")</f>
        <v/>
      </c>
      <c r="W32" s="127" t="str">
        <f>_xlfn.IFNA($C$32+VLOOKUP(W$14,'DELIVERY e PRODOTTO FISSO'!$I:$L,4,FALSE),"")</f>
        <v/>
      </c>
      <c r="X32" s="127" t="str">
        <f>_xlfn.IFNA($C$32+VLOOKUP(X$14,'DELIVERY e PRODOTTO FISSO'!$I:$L,4,FALSE),"")</f>
        <v/>
      </c>
      <c r="Y32" s="127" t="str">
        <f>_xlfn.IFNA($C$32+VLOOKUP(Y$14,'DELIVERY e PRODOTTO FISSO'!$I:$L,4,FALSE),"")</f>
        <v/>
      </c>
      <c r="Z32" s="127" t="str">
        <f>_xlfn.IFNA($C$32+VLOOKUP(Z$14,'DELIVERY e PRODOTTO FISSO'!$I:$L,4,FALSE),"")</f>
        <v/>
      </c>
    </row>
    <row r="33" spans="1:26" s="27" customFormat="1" ht="25.25" customHeight="1" x14ac:dyDescent="0.35">
      <c r="A33" s="203"/>
      <c r="B33" s="92" t="s">
        <v>32</v>
      </c>
      <c r="C33" s="124">
        <v>3.36</v>
      </c>
      <c r="D33" s="81"/>
      <c r="E33" s="117">
        <f>+$C33+'DELIVERY e PRODOTTO FISSO'!$L$26</f>
        <v>60.46</v>
      </c>
      <c r="F33" s="117">
        <f>+$C33+'DELIVERY e PRODOTTO FISSO'!$L$27</f>
        <v>57.9</v>
      </c>
      <c r="G33" s="117">
        <f>+$C33+'DELIVERY e PRODOTTO FISSO'!$L$28</f>
        <v>54.06</v>
      </c>
      <c r="H33" s="117">
        <f>+$C33+'DELIVERY e PRODOTTO FISSO'!$L$29</f>
        <v>54.62</v>
      </c>
      <c r="I33" s="117">
        <f>+$C33+'DELIVERY e PRODOTTO FISSO'!$L$30</f>
        <v>46.769999999999996</v>
      </c>
      <c r="J33" s="117">
        <f>+$C33+'DELIVERY e PRODOTTO FISSO'!$L$31</f>
        <v>49.618030303030295</v>
      </c>
      <c r="K33" s="117">
        <f>+$C33+'DELIVERY e PRODOTTO FISSO'!$L$32</f>
        <v>50.589999999999996</v>
      </c>
      <c r="L33" s="117">
        <f>+$C33+'DELIVERY e PRODOTTO FISSO'!$L$33</f>
        <v>52.089999999999996</v>
      </c>
      <c r="M33" s="117">
        <f>_xlfn.IFNA($C$33+VLOOKUP(M$14,'DELIVERY e PRODOTTO FISSO'!$I:$L,4,FALSE),"")</f>
        <v>51.61</v>
      </c>
      <c r="N33" s="117">
        <f>_xlfn.IFNA($C$33+VLOOKUP(N$14,'DELIVERY e PRODOTTO FISSO'!$I:$L,4,FALSE),"")</f>
        <v>53.56</v>
      </c>
      <c r="O33" s="117">
        <f>_xlfn.IFNA($C$33+VLOOKUP(O$14,'DELIVERY e PRODOTTO FISSO'!$I:$L,4,FALSE),"")</f>
        <v>52.81</v>
      </c>
      <c r="P33" s="117">
        <f>_xlfn.IFNA($C$33+VLOOKUP(P$14,'DELIVERY e PRODOTTO FISSO'!$I:$L,4,FALSE),"")</f>
        <v>50.57</v>
      </c>
      <c r="Q33" s="127" t="str">
        <f>_xlfn.IFNA($C$33+VLOOKUP(Q$14,'DELIVERY e PRODOTTO FISSO'!$I:$L,4,FALSE),"")</f>
        <v/>
      </c>
      <c r="R33" s="127" t="str">
        <f>_xlfn.IFNA($C$33+VLOOKUP(R$14,'DELIVERY e PRODOTTO FISSO'!$I:$L,4,FALSE),"")</f>
        <v/>
      </c>
      <c r="S33" s="127" t="str">
        <f>_xlfn.IFNA($C$33+VLOOKUP(S$14,'DELIVERY e PRODOTTO FISSO'!$I:$L,4,FALSE),"")</f>
        <v/>
      </c>
      <c r="T33" s="127" t="str">
        <f>_xlfn.IFNA($C$33+VLOOKUP(T$14,'DELIVERY e PRODOTTO FISSO'!$I:$L,4,FALSE),"")</f>
        <v/>
      </c>
      <c r="U33" s="127" t="str">
        <f>_xlfn.IFNA($C$33+VLOOKUP(U$14,'DELIVERY e PRODOTTO FISSO'!$I:$L,4,FALSE),"")</f>
        <v/>
      </c>
      <c r="V33" s="127" t="str">
        <f>_xlfn.IFNA($C$33+VLOOKUP(V$14,'DELIVERY e PRODOTTO FISSO'!$I:$L,4,FALSE),"")</f>
        <v/>
      </c>
      <c r="W33" s="127" t="str">
        <f>_xlfn.IFNA($C$33+VLOOKUP(W$14,'DELIVERY e PRODOTTO FISSO'!$I:$L,4,FALSE),"")</f>
        <v/>
      </c>
      <c r="X33" s="127" t="str">
        <f>_xlfn.IFNA($C$33+VLOOKUP(X$14,'DELIVERY e PRODOTTO FISSO'!$I:$L,4,FALSE),"")</f>
        <v/>
      </c>
      <c r="Y33" s="127" t="str">
        <f>_xlfn.IFNA($C$33+VLOOKUP(Y$14,'DELIVERY e PRODOTTO FISSO'!$I:$L,4,FALSE),"")</f>
        <v/>
      </c>
      <c r="Z33" s="127" t="str">
        <f>_xlfn.IFNA($C$33+VLOOKUP(Z$14,'DELIVERY e PRODOTTO FISSO'!$I:$L,4,FALSE),"")</f>
        <v/>
      </c>
    </row>
    <row r="34" spans="1:26" s="27" customFormat="1" ht="25.25" customHeight="1" thickBot="1" x14ac:dyDescent="0.4">
      <c r="A34" s="203"/>
      <c r="B34" s="95" t="s">
        <v>33</v>
      </c>
      <c r="C34" s="125">
        <v>3.36</v>
      </c>
      <c r="D34" s="81"/>
      <c r="E34" s="118">
        <f>+$C34+'DELIVERY e PRODOTTO FISSO'!$L$26</f>
        <v>60.46</v>
      </c>
      <c r="F34" s="118">
        <f>+$C34+'DELIVERY e PRODOTTO FISSO'!$L$27</f>
        <v>57.9</v>
      </c>
      <c r="G34" s="118">
        <f>+$C34+'DELIVERY e PRODOTTO FISSO'!$L$28</f>
        <v>54.06</v>
      </c>
      <c r="H34" s="118">
        <f>+$C34+'DELIVERY e PRODOTTO FISSO'!$L$29</f>
        <v>54.62</v>
      </c>
      <c r="I34" s="118">
        <f>+$C34+'DELIVERY e PRODOTTO FISSO'!$L$30</f>
        <v>46.769999999999996</v>
      </c>
      <c r="J34" s="121">
        <f>+$C34+'DELIVERY e PRODOTTO FISSO'!$L$31</f>
        <v>49.618030303030295</v>
      </c>
      <c r="K34" s="121">
        <f>+$C34+'DELIVERY e PRODOTTO FISSO'!$L$32</f>
        <v>50.589999999999996</v>
      </c>
      <c r="L34" s="121">
        <f>+$C34+'DELIVERY e PRODOTTO FISSO'!$L$33</f>
        <v>52.089999999999996</v>
      </c>
      <c r="M34" s="121">
        <f>_xlfn.IFNA($C$34+VLOOKUP(M$14,'DELIVERY e PRODOTTO FISSO'!$I:$L,4,FALSE),"")</f>
        <v>51.61</v>
      </c>
      <c r="N34" s="121">
        <f>_xlfn.IFNA($C$34+VLOOKUP(N$14,'DELIVERY e PRODOTTO FISSO'!$I:$L,4,FALSE),"")</f>
        <v>53.56</v>
      </c>
      <c r="O34" s="121">
        <f>_xlfn.IFNA($C$34+VLOOKUP(O$14,'DELIVERY e PRODOTTO FISSO'!$I:$L,4,FALSE),"")</f>
        <v>52.81</v>
      </c>
      <c r="P34" s="121">
        <f>_xlfn.IFNA($C$34+VLOOKUP(P$14,'DELIVERY e PRODOTTO FISSO'!$I:$L,4,FALSE),"")</f>
        <v>50.57</v>
      </c>
      <c r="Q34" s="127" t="str">
        <f>_xlfn.IFNA($C$34+VLOOKUP(Q$14,'DELIVERY e PRODOTTO FISSO'!$I:$L,4,FALSE),"")</f>
        <v/>
      </c>
      <c r="R34" s="127" t="str">
        <f>_xlfn.IFNA($C$34+VLOOKUP(R$14,'DELIVERY e PRODOTTO FISSO'!$I:$L,4,FALSE),"")</f>
        <v/>
      </c>
      <c r="S34" s="127" t="str">
        <f>_xlfn.IFNA($C$34+VLOOKUP(S$14,'DELIVERY e PRODOTTO FISSO'!$I:$L,4,FALSE),"")</f>
        <v/>
      </c>
      <c r="T34" s="127" t="str">
        <f>_xlfn.IFNA($C$34+VLOOKUP(T$14,'DELIVERY e PRODOTTO FISSO'!$I:$L,4,FALSE),"")</f>
        <v/>
      </c>
      <c r="U34" s="127" t="str">
        <f>_xlfn.IFNA($C$34+VLOOKUP(U$14,'DELIVERY e PRODOTTO FISSO'!$I:$L,4,FALSE),"")</f>
        <v/>
      </c>
      <c r="V34" s="127" t="str">
        <f>_xlfn.IFNA($C$34+VLOOKUP(V$14,'DELIVERY e PRODOTTO FISSO'!$I:$L,4,FALSE),"")</f>
        <v/>
      </c>
      <c r="W34" s="127" t="str">
        <f>_xlfn.IFNA($C$34+VLOOKUP(W$14,'DELIVERY e PRODOTTO FISSO'!$I:$L,4,FALSE),"")</f>
        <v/>
      </c>
      <c r="X34" s="127" t="str">
        <f>_xlfn.IFNA($C$34+VLOOKUP(X$14,'DELIVERY e PRODOTTO FISSO'!$I:$L,4,FALSE),"")</f>
        <v/>
      </c>
      <c r="Y34" s="127" t="str">
        <f>_xlfn.IFNA($C$34+VLOOKUP(Y$14,'DELIVERY e PRODOTTO FISSO'!$I:$L,4,FALSE),"")</f>
        <v/>
      </c>
      <c r="Z34" s="127" t="str">
        <f>_xlfn.IFNA($C$34+VLOOKUP(Z$14,'DELIVERY e PRODOTTO FISSO'!$I:$L,4,FALSE),"")</f>
        <v/>
      </c>
    </row>
    <row r="35" spans="1:26" s="27" customFormat="1" x14ac:dyDescent="0.35">
      <c r="A35" s="90" t="s">
        <v>171</v>
      </c>
      <c r="B35" s="89"/>
      <c r="C35" s="89"/>
      <c r="D35" s="89"/>
      <c r="E35" s="89"/>
      <c r="F35" s="89"/>
      <c r="G35" s="89"/>
      <c r="H35" s="89"/>
      <c r="I35" s="89"/>
      <c r="J35" s="89"/>
      <c r="K35" s="89"/>
      <c r="L35" s="89"/>
      <c r="M35" s="89"/>
      <c r="N35" s="89"/>
      <c r="O35" s="89"/>
      <c r="P35" s="89"/>
    </row>
    <row r="36" spans="1:26" ht="15.5" customHeight="1" x14ac:dyDescent="0.35"/>
    <row r="37" spans="1:26" ht="15.5" customHeight="1" x14ac:dyDescent="0.35"/>
    <row r="38" spans="1:26" ht="15.5" customHeight="1" x14ac:dyDescent="0.35"/>
    <row r="39" spans="1:26" ht="15.5" customHeight="1" x14ac:dyDescent="0.35"/>
    <row r="40" spans="1:26" ht="15.5" customHeight="1" x14ac:dyDescent="0.35"/>
    <row r="41" spans="1:26" ht="15.5" customHeight="1" x14ac:dyDescent="0.35"/>
    <row r="42" spans="1:26" ht="15.5" customHeight="1" x14ac:dyDescent="0.35"/>
    <row r="43" spans="1:26" ht="15.5" customHeight="1" x14ac:dyDescent="0.35"/>
  </sheetData>
  <mergeCells count="15">
    <mergeCell ref="A28:C29"/>
    <mergeCell ref="A32:A34"/>
    <mergeCell ref="A14:C14"/>
    <mergeCell ref="A15:C15"/>
    <mergeCell ref="A16:C17"/>
    <mergeCell ref="A20:A22"/>
    <mergeCell ref="A26:C26"/>
    <mergeCell ref="A27:C27"/>
    <mergeCell ref="A12:B12"/>
    <mergeCell ref="C12:D12"/>
    <mergeCell ref="Q1:R1"/>
    <mergeCell ref="A7:R7"/>
    <mergeCell ref="A9:R9"/>
    <mergeCell ref="A11:B11"/>
    <mergeCell ref="C11:D11"/>
  </mergeCells>
  <hyperlinks>
    <hyperlink ref="Q1:R1" location="SOMMARIO!A1" display="torna al SOMMARIO"/>
  </hyperlink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3"/>
  <sheetViews>
    <sheetView showGridLines="0" topLeftCell="A21" zoomScale="85" zoomScaleNormal="85" workbookViewId="0">
      <selection activeCell="Q32" sqref="Q32"/>
    </sheetView>
  </sheetViews>
  <sheetFormatPr defaultColWidth="8.90625" defaultRowHeight="14.5" x14ac:dyDescent="0.35"/>
  <cols>
    <col min="1" max="1" width="3.08984375" style="16" customWidth="1"/>
    <col min="2" max="2" width="20.90625" style="16" customWidth="1"/>
    <col min="3" max="3" width="15.36328125" style="16" customWidth="1"/>
    <col min="4" max="4" width="2.36328125" style="16" customWidth="1"/>
    <col min="5" max="5" width="11.1796875" style="16" customWidth="1"/>
    <col min="6" max="9" width="10.453125" style="16" customWidth="1"/>
    <col min="10" max="10" width="11.08984375" style="16" bestFit="1" customWidth="1"/>
    <col min="11" max="18" width="10.453125" style="16" customWidth="1"/>
    <col min="19" max="23" width="12.453125" style="16" customWidth="1"/>
    <col min="24" max="25" width="10.54296875" style="16" customWidth="1"/>
    <col min="26" max="26" width="2.36328125" style="16" customWidth="1"/>
    <col min="27" max="28" width="10.54296875" style="16" customWidth="1"/>
    <col min="29" max="29" width="2.36328125" style="16" customWidth="1"/>
    <col min="30" max="31" width="10.54296875" style="16" customWidth="1"/>
    <col min="32" max="32" width="2.36328125" style="16" customWidth="1"/>
    <col min="33" max="16384" width="8.90625" style="16"/>
  </cols>
  <sheetData>
    <row r="1" spans="1:24" ht="17" customHeight="1" thickBot="1" x14ac:dyDescent="0.4">
      <c r="A1" s="96"/>
      <c r="B1" s="97"/>
      <c r="C1" s="98"/>
      <c r="D1" s="102"/>
      <c r="E1" s="103"/>
      <c r="F1" s="27"/>
      <c r="Q1" s="158" t="s">
        <v>22</v>
      </c>
      <c r="R1" s="159"/>
    </row>
    <row r="2" spans="1:24" ht="17" customHeight="1" thickBot="1" x14ac:dyDescent="0.4">
      <c r="A2" s="99"/>
      <c r="B2" s="100"/>
      <c r="C2" s="101"/>
      <c r="D2" s="104"/>
      <c r="E2" s="103"/>
      <c r="F2" s="27"/>
    </row>
    <row r="3" spans="1:24" ht="4.25" customHeight="1" thickBot="1" x14ac:dyDescent="0.4">
      <c r="A3" s="83"/>
      <c r="B3" s="84"/>
      <c r="C3" s="84"/>
      <c r="D3" s="105"/>
      <c r="E3" s="103"/>
      <c r="F3" s="27"/>
    </row>
    <row r="4" spans="1:24" ht="21" x14ac:dyDescent="0.35">
      <c r="A4" s="62" t="s">
        <v>176</v>
      </c>
      <c r="B4" s="62"/>
      <c r="D4" s="27"/>
      <c r="E4" s="27"/>
      <c r="F4" s="27"/>
    </row>
    <row r="5" spans="1:24" x14ac:dyDescent="0.35">
      <c r="A5" s="17" t="s">
        <v>7</v>
      </c>
      <c r="B5" s="17"/>
    </row>
    <row r="6" spans="1:24" ht="6" customHeight="1" x14ac:dyDescent="0.35"/>
    <row r="7" spans="1:24" ht="23" customHeight="1" x14ac:dyDescent="0.35">
      <c r="A7" s="196" t="s">
        <v>177</v>
      </c>
      <c r="B7" s="196"/>
      <c r="C7" s="196"/>
      <c r="D7" s="196"/>
      <c r="E7" s="196"/>
      <c r="F7" s="196"/>
      <c r="G7" s="196"/>
      <c r="H7" s="196"/>
      <c r="I7" s="196"/>
      <c r="J7" s="196"/>
      <c r="K7" s="196"/>
      <c r="L7" s="196"/>
      <c r="M7" s="196"/>
      <c r="N7" s="196"/>
      <c r="O7" s="196"/>
      <c r="P7" s="196"/>
      <c r="Q7" s="196"/>
      <c r="R7" s="197"/>
      <c r="S7" s="18"/>
    </row>
    <row r="8" spans="1:24" ht="8.4" customHeight="1" x14ac:dyDescent="0.35"/>
    <row r="9" spans="1:24" ht="23" customHeight="1" x14ac:dyDescent="0.35">
      <c r="A9" s="196" t="str">
        <f>+SOMMARIO!A21</f>
        <v>Lotto 12: Abruzzo, Molise</v>
      </c>
      <c r="B9" s="196"/>
      <c r="C9" s="196"/>
      <c r="D9" s="196"/>
      <c r="E9" s="196"/>
      <c r="F9" s="196"/>
      <c r="G9" s="196"/>
      <c r="H9" s="196"/>
      <c r="I9" s="196"/>
      <c r="J9" s="196"/>
      <c r="K9" s="196"/>
      <c r="L9" s="196"/>
      <c r="M9" s="196"/>
      <c r="N9" s="196"/>
      <c r="O9" s="196"/>
      <c r="P9" s="196"/>
      <c r="Q9" s="196"/>
      <c r="R9" s="197"/>
      <c r="S9" s="18"/>
    </row>
    <row r="10" spans="1:24" s="27" customFormat="1" ht="9.65" customHeight="1" x14ac:dyDescent="0.35">
      <c r="B10" s="81"/>
      <c r="C10" s="81"/>
      <c r="D10" s="81"/>
      <c r="E10" s="81"/>
      <c r="F10" s="81"/>
      <c r="G10" s="81"/>
      <c r="H10" s="81"/>
      <c r="I10" s="81"/>
      <c r="J10" s="81"/>
      <c r="K10" s="81"/>
      <c r="L10" s="81"/>
      <c r="M10" s="81"/>
      <c r="N10" s="81"/>
      <c r="O10" s="81"/>
      <c r="P10" s="81"/>
      <c r="Q10" s="81"/>
      <c r="R10" s="81"/>
      <c r="S10" s="82"/>
    </row>
    <row r="11" spans="1:24" s="27" customFormat="1" ht="15.5" x14ac:dyDescent="0.35">
      <c r="A11" s="193" t="s">
        <v>116</v>
      </c>
      <c r="B11" s="193"/>
      <c r="C11" s="194" t="s">
        <v>186</v>
      </c>
      <c r="D11" s="195"/>
      <c r="E11" s="93"/>
      <c r="H11" s="81"/>
      <c r="I11" s="81"/>
      <c r="J11" s="81"/>
      <c r="K11" s="81"/>
      <c r="L11" s="81"/>
      <c r="M11" s="81"/>
      <c r="N11" s="81"/>
      <c r="O11" s="81"/>
      <c r="P11" s="81"/>
      <c r="Q11" s="81"/>
      <c r="R11" s="82"/>
    </row>
    <row r="12" spans="1:24" s="27" customFormat="1" ht="15.5" x14ac:dyDescent="0.35">
      <c r="A12" s="193" t="s">
        <v>3</v>
      </c>
      <c r="B12" s="193"/>
      <c r="C12" s="194" t="s">
        <v>128</v>
      </c>
      <c r="D12" s="195"/>
      <c r="E12" s="93"/>
      <c r="F12" s="81"/>
      <c r="G12" s="81"/>
      <c r="H12" s="81"/>
      <c r="I12" s="81"/>
      <c r="J12" s="81"/>
      <c r="K12" s="81"/>
      <c r="L12" s="81"/>
      <c r="M12" s="81"/>
      <c r="N12" s="81"/>
      <c r="O12" s="81"/>
      <c r="P12" s="81"/>
      <c r="Q12" s="81"/>
      <c r="R12" s="82"/>
    </row>
    <row r="13" spans="1:24" s="27" customFormat="1" ht="16" thickBot="1" x14ac:dyDescent="0.4">
      <c r="C13" s="81"/>
      <c r="D13" s="93"/>
      <c r="E13" s="93"/>
      <c r="F13" s="81"/>
      <c r="G13" s="81"/>
      <c r="H13" s="81"/>
      <c r="I13" s="81"/>
      <c r="J13" s="81"/>
      <c r="K13" s="81"/>
      <c r="L13" s="81"/>
      <c r="M13" s="81"/>
      <c r="N13" s="81"/>
      <c r="O13" s="81"/>
      <c r="P13" s="81"/>
      <c r="Q13" s="81"/>
      <c r="R13" s="82"/>
    </row>
    <row r="14" spans="1:24" s="27" customFormat="1" ht="19" thickBot="1" x14ac:dyDescent="0.4">
      <c r="A14" s="204" t="s">
        <v>125</v>
      </c>
      <c r="B14" s="205"/>
      <c r="C14" s="206"/>
      <c r="D14" s="81"/>
      <c r="E14" s="81"/>
      <c r="F14" s="81"/>
      <c r="G14" s="82"/>
      <c r="M14" s="128">
        <v>44044</v>
      </c>
      <c r="N14" s="128">
        <v>44075</v>
      </c>
      <c r="O14" s="128">
        <v>44105</v>
      </c>
      <c r="P14" s="128">
        <v>44136</v>
      </c>
      <c r="Q14" s="128">
        <v>44166</v>
      </c>
      <c r="R14" s="128">
        <v>44197</v>
      </c>
      <c r="S14" s="128">
        <v>44228</v>
      </c>
      <c r="T14" s="128">
        <v>44256</v>
      </c>
      <c r="U14" s="128">
        <v>44287</v>
      </c>
      <c r="V14" s="128">
        <v>44317</v>
      </c>
      <c r="W14" s="128">
        <v>44348</v>
      </c>
      <c r="X14" s="128">
        <v>44378</v>
      </c>
    </row>
    <row r="15" spans="1:24" s="27" customFormat="1" ht="15.5" x14ac:dyDescent="0.35">
      <c r="A15" s="207" t="s">
        <v>117</v>
      </c>
      <c r="B15" s="208"/>
      <c r="C15" s="208"/>
      <c r="D15" s="81"/>
      <c r="E15" s="112">
        <v>43829</v>
      </c>
      <c r="F15" s="112">
        <v>43861</v>
      </c>
      <c r="G15" s="112">
        <v>43890</v>
      </c>
      <c r="H15" s="112">
        <v>43921</v>
      </c>
      <c r="I15" s="112">
        <v>43951</v>
      </c>
      <c r="J15" s="112">
        <v>43982</v>
      </c>
      <c r="K15" s="112">
        <v>44012</v>
      </c>
      <c r="L15" s="112">
        <v>44043</v>
      </c>
      <c r="M15" s="112">
        <v>44074</v>
      </c>
      <c r="N15" s="112">
        <v>44104</v>
      </c>
      <c r="O15" s="112">
        <v>44135</v>
      </c>
      <c r="P15" s="112">
        <v>44165</v>
      </c>
    </row>
    <row r="16" spans="1:24" s="27" customFormat="1" ht="15.5" x14ac:dyDescent="0.35">
      <c r="A16" s="198" t="s">
        <v>118</v>
      </c>
      <c r="B16" s="199"/>
      <c r="C16" s="199"/>
      <c r="D16" s="81"/>
      <c r="E16" s="113" t="s">
        <v>175</v>
      </c>
      <c r="F16" s="113" t="s">
        <v>191</v>
      </c>
      <c r="G16" s="113" t="s">
        <v>192</v>
      </c>
      <c r="H16" s="113" t="s">
        <v>193</v>
      </c>
      <c r="I16" s="113" t="s">
        <v>202</v>
      </c>
      <c r="J16" s="113" t="s">
        <v>205</v>
      </c>
      <c r="K16" s="113" t="s">
        <v>208</v>
      </c>
      <c r="L16" s="113" t="s">
        <v>210</v>
      </c>
      <c r="M16" s="113" t="s">
        <v>212</v>
      </c>
      <c r="N16" s="113" t="s">
        <v>214</v>
      </c>
      <c r="O16" s="113" t="s">
        <v>216</v>
      </c>
      <c r="P16" s="113" t="s">
        <v>218</v>
      </c>
    </row>
    <row r="17" spans="1:26" s="27" customFormat="1" ht="15.5" x14ac:dyDescent="0.35">
      <c r="A17" s="200"/>
      <c r="B17" s="201"/>
      <c r="C17" s="201"/>
      <c r="D17" s="81"/>
      <c r="E17" s="113" t="s">
        <v>198</v>
      </c>
      <c r="F17" s="113" t="s">
        <v>199</v>
      </c>
      <c r="G17" s="113" t="s">
        <v>200</v>
      </c>
      <c r="H17" s="113" t="s">
        <v>201</v>
      </c>
      <c r="I17" s="113" t="s">
        <v>203</v>
      </c>
      <c r="J17" s="113" t="s">
        <v>206</v>
      </c>
      <c r="K17" s="113" t="s">
        <v>194</v>
      </c>
      <c r="L17" s="113" t="s">
        <v>195</v>
      </c>
      <c r="M17" s="113" t="s">
        <v>196</v>
      </c>
      <c r="N17" s="113" t="s">
        <v>197</v>
      </c>
      <c r="O17" s="113" t="s">
        <v>204</v>
      </c>
      <c r="P17" s="113" t="s">
        <v>207</v>
      </c>
    </row>
    <row r="18" spans="1:26" s="27" customFormat="1" ht="15.5" x14ac:dyDescent="0.3">
      <c r="A18" s="86"/>
      <c r="B18" s="87" t="s">
        <v>119</v>
      </c>
      <c r="C18" s="88" t="s">
        <v>182</v>
      </c>
      <c r="D18" s="81"/>
      <c r="E18" s="114" t="s">
        <v>123</v>
      </c>
      <c r="F18" s="114" t="s">
        <v>123</v>
      </c>
      <c r="G18" s="114" t="s">
        <v>123</v>
      </c>
      <c r="H18" s="114" t="s">
        <v>123</v>
      </c>
      <c r="I18" s="114" t="s">
        <v>123</v>
      </c>
      <c r="J18" s="114" t="s">
        <v>123</v>
      </c>
      <c r="K18" s="114" t="s">
        <v>123</v>
      </c>
      <c r="L18" s="114" t="s">
        <v>123</v>
      </c>
      <c r="M18" s="114" t="s">
        <v>123</v>
      </c>
      <c r="N18" s="114" t="s">
        <v>123</v>
      </c>
      <c r="O18" s="114" t="s">
        <v>123</v>
      </c>
      <c r="P18" s="114" t="s">
        <v>123</v>
      </c>
    </row>
    <row r="19" spans="1:26" s="27" customFormat="1" ht="34.25" customHeight="1" x14ac:dyDescent="0.35">
      <c r="A19" s="91" t="s">
        <v>120</v>
      </c>
      <c r="B19" s="85" t="s">
        <v>121</v>
      </c>
      <c r="C19" s="122">
        <v>2.66</v>
      </c>
      <c r="D19" s="81"/>
      <c r="E19" s="115">
        <f>+$C19+'DELIVERY e PRODOTTO FISSO'!$K$26</f>
        <v>60.64</v>
      </c>
      <c r="F19" s="115">
        <f>+$C19+'DELIVERY e PRODOTTO FISSO'!$K$27</f>
        <v>58.120000000000005</v>
      </c>
      <c r="G19" s="115">
        <f>+$C19+'DELIVERY e PRODOTTO FISSO'!$K$28</f>
        <v>53.569999999999993</v>
      </c>
      <c r="H19" s="115">
        <f>+$C19+'DELIVERY e PRODOTTO FISSO'!$K$29</f>
        <v>52.97</v>
      </c>
      <c r="I19" s="115">
        <f>+$C19+'DELIVERY e PRODOTTO FISSO'!$K$30</f>
        <v>45.099999999999994</v>
      </c>
      <c r="J19" s="115">
        <f>+$C19+'DELIVERY e PRODOTTO FISSO'!$K$31</f>
        <v>48.293863636363639</v>
      </c>
      <c r="K19" s="115">
        <f>+$C19+'DELIVERY e PRODOTTO FISSO'!$K$32</f>
        <v>48.239999999999995</v>
      </c>
      <c r="L19" s="115">
        <f>+$C19+'DELIVERY e PRODOTTO FISSO'!$K$33</f>
        <v>49.480000000000004</v>
      </c>
      <c r="M19" s="115">
        <f>_xlfn.IFNA($C$19+VLOOKUP(M$14,'DELIVERY e PRODOTTO FISSO'!$I:$L,3,FALSE),"")</f>
        <v>48.8</v>
      </c>
      <c r="N19" s="115">
        <f>_xlfn.IFNA($C$19+VLOOKUP(N$14,'DELIVERY e PRODOTTO FISSO'!$I:$L,3,FALSE),"")</f>
        <v>51.92</v>
      </c>
      <c r="O19" s="115">
        <f>_xlfn.IFNA($C$19+VLOOKUP(O$14,'DELIVERY e PRODOTTO FISSO'!$I:$L,3,FALSE),"")</f>
        <v>52.19</v>
      </c>
      <c r="P19" s="115">
        <f>_xlfn.IFNA($C$19+VLOOKUP(P$14,'DELIVERY e PRODOTTO FISSO'!$I:$L,3,FALSE),"")</f>
        <v>49.95</v>
      </c>
      <c r="Q19" s="127" t="str">
        <f>_xlfn.IFNA($C$19+VLOOKUP(Q$14,'DELIVERY e PRODOTTO FISSO'!$I:$L,3,FALSE),"")</f>
        <v/>
      </c>
      <c r="R19" s="127" t="str">
        <f>_xlfn.IFNA($C$19+VLOOKUP(R$14,'DELIVERY e PRODOTTO FISSO'!$I:$L,3,FALSE),"")</f>
        <v/>
      </c>
      <c r="S19" s="127" t="str">
        <f>_xlfn.IFNA($C$19+VLOOKUP(S$14,'DELIVERY e PRODOTTO FISSO'!$I:$L,3,FALSE),"")</f>
        <v/>
      </c>
      <c r="T19" s="127" t="str">
        <f>_xlfn.IFNA($C$19+VLOOKUP(T$14,'DELIVERY e PRODOTTO FISSO'!$I:$L,3,FALSE),"")</f>
        <v/>
      </c>
      <c r="U19" s="127" t="str">
        <f>_xlfn.IFNA($C$19+VLOOKUP(U$14,'DELIVERY e PRODOTTO FISSO'!$I:$L,3,FALSE),"")</f>
        <v/>
      </c>
      <c r="V19" s="127" t="str">
        <f>_xlfn.IFNA($C$19+VLOOKUP(V$14,'DELIVERY e PRODOTTO FISSO'!$I:$L,3,FALSE),"")</f>
        <v/>
      </c>
      <c r="W19" s="127" t="str">
        <f>_xlfn.IFNA($C$19+VLOOKUP(W$14,'DELIVERY e PRODOTTO FISSO'!$I:$L,3,FALSE),"")</f>
        <v/>
      </c>
      <c r="X19" s="127" t="str">
        <f>_xlfn.IFNA($C$19+VLOOKUP(X$14,'DELIVERY e PRODOTTO FISSO'!$I:$L,3,FALSE),"")</f>
        <v/>
      </c>
      <c r="Y19" s="127" t="str">
        <f>_xlfn.IFNA($C$19+VLOOKUP(Y$14,'DELIVERY e PRODOTTO FISSO'!$I:$L,3,FALSE),"")</f>
        <v/>
      </c>
      <c r="Z19" s="127" t="str">
        <f>_xlfn.IFNA($C$19+VLOOKUP(Z$14,'DELIVERY e PRODOTTO FISSO'!$I:$L,3,FALSE),"")</f>
        <v/>
      </c>
    </row>
    <row r="20" spans="1:26" s="27" customFormat="1" ht="25.25" customHeight="1" x14ac:dyDescent="0.35">
      <c r="A20" s="202" t="s">
        <v>122</v>
      </c>
      <c r="B20" s="94" t="s">
        <v>31</v>
      </c>
      <c r="C20" s="123">
        <v>7.65</v>
      </c>
      <c r="D20" s="81"/>
      <c r="E20" s="116">
        <f>+$C20+'DELIVERY e PRODOTTO FISSO'!$K$26</f>
        <v>65.63</v>
      </c>
      <c r="F20" s="116">
        <f>+$C20+'DELIVERY e PRODOTTO FISSO'!$K$27</f>
        <v>63.11</v>
      </c>
      <c r="G20" s="116">
        <f>+$C20+'DELIVERY e PRODOTTO FISSO'!$K$28</f>
        <v>58.559999999999995</v>
      </c>
      <c r="H20" s="116">
        <f>+$C20+'DELIVERY e PRODOTTO FISSO'!$K$29</f>
        <v>57.96</v>
      </c>
      <c r="I20" s="116">
        <f>+$C20+'DELIVERY e PRODOTTO FISSO'!$K$30</f>
        <v>50.089999999999996</v>
      </c>
      <c r="J20" s="120">
        <f>+$C20+'DELIVERY e PRODOTTO FISSO'!$K$31</f>
        <v>53.283863636363634</v>
      </c>
      <c r="K20" s="120">
        <f>+$C20+'DELIVERY e PRODOTTO FISSO'!$K$32</f>
        <v>53.23</v>
      </c>
      <c r="L20" s="120">
        <f>+$C20+'DELIVERY e PRODOTTO FISSO'!$K$33</f>
        <v>54.47</v>
      </c>
      <c r="M20" s="120">
        <f>_xlfn.IFNA($C$20+VLOOKUP(M$14,'DELIVERY e PRODOTTO FISSO'!$I:$L,3,FALSE),"")</f>
        <v>53.79</v>
      </c>
      <c r="N20" s="120">
        <f>_xlfn.IFNA($C$20+VLOOKUP(N$14,'DELIVERY e PRODOTTO FISSO'!$I:$L,3,FALSE),"")</f>
        <v>56.91</v>
      </c>
      <c r="O20" s="120">
        <f>_xlfn.IFNA($C$20+VLOOKUP(O$14,'DELIVERY e PRODOTTO FISSO'!$I:$L,3,FALSE),"")</f>
        <v>57.18</v>
      </c>
      <c r="P20" s="120">
        <f>_xlfn.IFNA($C$20+VLOOKUP(P$14,'DELIVERY e PRODOTTO FISSO'!$I:$L,3,FALSE),"")</f>
        <v>54.94</v>
      </c>
      <c r="Q20" s="127" t="str">
        <f>_xlfn.IFNA($C$20+VLOOKUP(Q$14,'DELIVERY e PRODOTTO FISSO'!$I:$L,3,FALSE),"")</f>
        <v/>
      </c>
      <c r="R20" s="127" t="str">
        <f>_xlfn.IFNA($C$20+VLOOKUP(R$14,'DELIVERY e PRODOTTO FISSO'!$I:$L,3,FALSE),"")</f>
        <v/>
      </c>
      <c r="S20" s="127" t="str">
        <f>_xlfn.IFNA($C$20+VLOOKUP(S$14,'DELIVERY e PRODOTTO FISSO'!$I:$L,3,FALSE),"")</f>
        <v/>
      </c>
      <c r="T20" s="127" t="str">
        <f>_xlfn.IFNA($C$20+VLOOKUP(T$14,'DELIVERY e PRODOTTO FISSO'!$I:$L,3,FALSE),"")</f>
        <v/>
      </c>
      <c r="U20" s="127" t="str">
        <f>_xlfn.IFNA($C$20+VLOOKUP(U$14,'DELIVERY e PRODOTTO FISSO'!$I:$L,3,FALSE),"")</f>
        <v/>
      </c>
      <c r="V20" s="127" t="str">
        <f>_xlfn.IFNA($C$20+VLOOKUP(V$14,'DELIVERY e PRODOTTO FISSO'!$I:$L,3,FALSE),"")</f>
        <v/>
      </c>
      <c r="W20" s="127" t="str">
        <f>_xlfn.IFNA($C$20+VLOOKUP(W$14,'DELIVERY e PRODOTTO FISSO'!$I:$L,3,FALSE),"")</f>
        <v/>
      </c>
      <c r="X20" s="127" t="str">
        <f>_xlfn.IFNA($C$20+VLOOKUP(X$14,'DELIVERY e PRODOTTO FISSO'!$I:$L,3,FALSE),"")</f>
        <v/>
      </c>
      <c r="Y20" s="127" t="str">
        <f>_xlfn.IFNA($C$20+VLOOKUP(Y$14,'DELIVERY e PRODOTTO FISSO'!$I:$L,3,FALSE),"")</f>
        <v/>
      </c>
      <c r="Z20" s="127" t="str">
        <f>_xlfn.IFNA($C$20+VLOOKUP(Z$14,'DELIVERY e PRODOTTO FISSO'!$I:$L,3,FALSE),"")</f>
        <v/>
      </c>
    </row>
    <row r="21" spans="1:26" s="27" customFormat="1" ht="25.25" customHeight="1" x14ac:dyDescent="0.35">
      <c r="A21" s="203"/>
      <c r="B21" s="92" t="s">
        <v>32</v>
      </c>
      <c r="C21" s="124">
        <v>7.06</v>
      </c>
      <c r="D21" s="81"/>
      <c r="E21" s="117">
        <f>+$C21+'DELIVERY e PRODOTTO FISSO'!$K$26</f>
        <v>65.039999999999992</v>
      </c>
      <c r="F21" s="117">
        <f>+$C21+'DELIVERY e PRODOTTO FISSO'!$K$27</f>
        <v>62.52</v>
      </c>
      <c r="G21" s="117">
        <f>+$C21+'DELIVERY e PRODOTTO FISSO'!$K$28</f>
        <v>57.97</v>
      </c>
      <c r="H21" s="117">
        <f>+$C21+'DELIVERY e PRODOTTO FISSO'!$K$29</f>
        <v>57.370000000000005</v>
      </c>
      <c r="I21" s="117">
        <f>+$C21+'DELIVERY e PRODOTTO FISSO'!$K$30</f>
        <v>49.5</v>
      </c>
      <c r="J21" s="117">
        <f>+$C21+'DELIVERY e PRODOTTO FISSO'!$K$31</f>
        <v>52.693863636363638</v>
      </c>
      <c r="K21" s="117">
        <f>+$C21+'DELIVERY e PRODOTTO FISSO'!$K$32</f>
        <v>52.64</v>
      </c>
      <c r="L21" s="117">
        <f>+$C21+'DELIVERY e PRODOTTO FISSO'!$K$33</f>
        <v>53.88</v>
      </c>
      <c r="M21" s="117">
        <f>_xlfn.IFNA($C$21+VLOOKUP(M$14,'DELIVERY e PRODOTTO FISSO'!$I:$L,3,FALSE),"")</f>
        <v>53.2</v>
      </c>
      <c r="N21" s="117">
        <f>_xlfn.IFNA($C$21+VLOOKUP(N$14,'DELIVERY e PRODOTTO FISSO'!$I:$L,3,FALSE),"")</f>
        <v>56.32</v>
      </c>
      <c r="O21" s="117">
        <f>_xlfn.IFNA($C$21+VLOOKUP(O$14,'DELIVERY e PRODOTTO FISSO'!$I:$L,3,FALSE),"")</f>
        <v>56.59</v>
      </c>
      <c r="P21" s="117">
        <f>_xlfn.IFNA($C$21+VLOOKUP(P$14,'DELIVERY e PRODOTTO FISSO'!$I:$L,3,FALSE),"")</f>
        <v>54.35</v>
      </c>
      <c r="Q21" s="127" t="str">
        <f>_xlfn.IFNA($C$21+VLOOKUP(Q$14,'DELIVERY e PRODOTTO FISSO'!$I:$L,3,FALSE),"")</f>
        <v/>
      </c>
      <c r="R21" s="127" t="str">
        <f>_xlfn.IFNA($C$21+VLOOKUP(R$14,'DELIVERY e PRODOTTO FISSO'!$I:$L,3,FALSE),"")</f>
        <v/>
      </c>
      <c r="S21" s="127" t="str">
        <f>_xlfn.IFNA($C$21+VLOOKUP(S$14,'DELIVERY e PRODOTTO FISSO'!$I:$L,3,FALSE),"")</f>
        <v/>
      </c>
      <c r="T21" s="127" t="str">
        <f>_xlfn.IFNA($C$21+VLOOKUP(T$14,'DELIVERY e PRODOTTO FISSO'!$I:$L,3,FALSE),"")</f>
        <v/>
      </c>
      <c r="U21" s="127" t="str">
        <f>_xlfn.IFNA($C$21+VLOOKUP(U$14,'DELIVERY e PRODOTTO FISSO'!$I:$L,3,FALSE),"")</f>
        <v/>
      </c>
      <c r="V21" s="127" t="str">
        <f>_xlfn.IFNA($C$21+VLOOKUP(V$14,'DELIVERY e PRODOTTO FISSO'!$I:$L,3,FALSE),"")</f>
        <v/>
      </c>
      <c r="W21" s="127" t="str">
        <f>_xlfn.IFNA($C$21+VLOOKUP(W$14,'DELIVERY e PRODOTTO FISSO'!$I:$L,3,FALSE),"")</f>
        <v/>
      </c>
      <c r="X21" s="127" t="str">
        <f>_xlfn.IFNA($C$21+VLOOKUP(X$14,'DELIVERY e PRODOTTO FISSO'!$I:$L,3,FALSE),"")</f>
        <v/>
      </c>
      <c r="Y21" s="127" t="str">
        <f>_xlfn.IFNA($C$21+VLOOKUP(Y$14,'DELIVERY e PRODOTTO FISSO'!$I:$L,3,FALSE),"")</f>
        <v/>
      </c>
      <c r="Z21" s="127" t="str">
        <f>_xlfn.IFNA($C$21+VLOOKUP(Z$14,'DELIVERY e PRODOTTO FISSO'!$I:$L,3,FALSE),"")</f>
        <v/>
      </c>
    </row>
    <row r="22" spans="1:26" s="27" customFormat="1" ht="25.25" customHeight="1" thickBot="1" x14ac:dyDescent="0.4">
      <c r="A22" s="203"/>
      <c r="B22" s="95" t="s">
        <v>33</v>
      </c>
      <c r="C22" s="125">
        <v>-4.47</v>
      </c>
      <c r="D22" s="81"/>
      <c r="E22" s="118">
        <f>+$C22+'DELIVERY e PRODOTTO FISSO'!$K$26</f>
        <v>53.51</v>
      </c>
      <c r="F22" s="118">
        <f>+$C22+'DELIVERY e PRODOTTO FISSO'!$K$27</f>
        <v>50.99</v>
      </c>
      <c r="G22" s="118">
        <f>+$C22+'DELIVERY e PRODOTTO FISSO'!$K$28</f>
        <v>46.44</v>
      </c>
      <c r="H22" s="118">
        <f>+$C22+'DELIVERY e PRODOTTO FISSO'!$K$29</f>
        <v>45.84</v>
      </c>
      <c r="I22" s="118">
        <f>+$C22+'DELIVERY e PRODOTTO FISSO'!$K$30</f>
        <v>37.97</v>
      </c>
      <c r="J22" s="121">
        <f>+$C22+'DELIVERY e PRODOTTO FISSO'!$K$31</f>
        <v>41.163863636363637</v>
      </c>
      <c r="K22" s="121">
        <f>+$C22+'DELIVERY e PRODOTTO FISSO'!$K$32</f>
        <v>41.11</v>
      </c>
      <c r="L22" s="121">
        <f>+$C22+'DELIVERY e PRODOTTO FISSO'!$K$33</f>
        <v>42.35</v>
      </c>
      <c r="M22" s="121">
        <f>_xlfn.IFNA($C$22+VLOOKUP(M$14,'DELIVERY e PRODOTTO FISSO'!$I:$L,3,FALSE),"")</f>
        <v>41.67</v>
      </c>
      <c r="N22" s="121">
        <f>_xlfn.IFNA($C$22+VLOOKUP(N$14,'DELIVERY e PRODOTTO FISSO'!$I:$L,3,FALSE),"")</f>
        <v>44.79</v>
      </c>
      <c r="O22" s="121">
        <f>_xlfn.IFNA($C$22+VLOOKUP(O$14,'DELIVERY e PRODOTTO FISSO'!$I:$L,3,FALSE),"")</f>
        <v>45.06</v>
      </c>
      <c r="P22" s="121">
        <f>_xlfn.IFNA($C$22+VLOOKUP(P$14,'DELIVERY e PRODOTTO FISSO'!$I:$L,3,FALSE),"")</f>
        <v>42.82</v>
      </c>
      <c r="Q22" s="127" t="str">
        <f>_xlfn.IFNA($C$22+VLOOKUP(Q$14,'DELIVERY e PRODOTTO FISSO'!$I:$L,3,FALSE),"")</f>
        <v/>
      </c>
      <c r="R22" s="127" t="str">
        <f>_xlfn.IFNA($C$22+VLOOKUP(R$14,'DELIVERY e PRODOTTO FISSO'!$I:$L,3,FALSE),"")</f>
        <v/>
      </c>
      <c r="S22" s="127" t="str">
        <f>_xlfn.IFNA($C$22+VLOOKUP(S$14,'DELIVERY e PRODOTTO FISSO'!$I:$L,3,FALSE),"")</f>
        <v/>
      </c>
      <c r="T22" s="127" t="str">
        <f>_xlfn.IFNA($C$22+VLOOKUP(T$14,'DELIVERY e PRODOTTO FISSO'!$I:$L,3,FALSE),"")</f>
        <v/>
      </c>
      <c r="U22" s="127" t="str">
        <f>_xlfn.IFNA($C$22+VLOOKUP(U$14,'DELIVERY e PRODOTTO FISSO'!$I:$L,3,FALSE),"")</f>
        <v/>
      </c>
      <c r="V22" s="127" t="str">
        <f>_xlfn.IFNA($C$22+VLOOKUP(V$14,'DELIVERY e PRODOTTO FISSO'!$I:$L,3,FALSE),"")</f>
        <v/>
      </c>
      <c r="W22" s="127" t="str">
        <f>_xlfn.IFNA($C$22+VLOOKUP(W$14,'DELIVERY e PRODOTTO FISSO'!$I:$L,3,FALSE),"")</f>
        <v/>
      </c>
      <c r="X22" s="127" t="str">
        <f>_xlfn.IFNA($C$22+VLOOKUP(X$14,'DELIVERY e PRODOTTO FISSO'!$I:$L,3,FALSE),"")</f>
        <v/>
      </c>
      <c r="Y22" s="127" t="str">
        <f>_xlfn.IFNA($C$22+VLOOKUP(Y$14,'DELIVERY e PRODOTTO FISSO'!$I:$L,3,FALSE),"")</f>
        <v/>
      </c>
      <c r="Z22" s="127" t="str">
        <f>_xlfn.IFNA($C$22+VLOOKUP(Z$14,'DELIVERY e PRODOTTO FISSO'!$I:$L,3,FALSE),"")</f>
        <v/>
      </c>
    </row>
    <row r="23" spans="1:26" s="27" customFormat="1" x14ac:dyDescent="0.35">
      <c r="A23" s="90" t="s">
        <v>172</v>
      </c>
      <c r="B23" s="89"/>
      <c r="C23" s="89"/>
      <c r="D23" s="89"/>
      <c r="E23" s="89"/>
      <c r="F23" s="89"/>
      <c r="G23" s="89"/>
      <c r="H23" s="89"/>
      <c r="I23" s="89"/>
      <c r="J23" s="89"/>
      <c r="K23" s="89"/>
      <c r="L23" s="89"/>
      <c r="M23" s="89"/>
      <c r="N23" s="89"/>
      <c r="O23" s="89"/>
      <c r="P23" s="89"/>
    </row>
    <row r="24" spans="1:26" s="27" customFormat="1" ht="15.5" x14ac:dyDescent="0.35">
      <c r="B24" s="81"/>
      <c r="C24" s="81"/>
      <c r="D24" s="81"/>
      <c r="E24" s="81"/>
      <c r="F24" s="81"/>
      <c r="G24" s="81"/>
      <c r="H24" s="81"/>
      <c r="I24" s="81"/>
      <c r="J24" s="81"/>
      <c r="K24" s="81"/>
      <c r="L24" s="81"/>
      <c r="M24" s="127"/>
    </row>
    <row r="25" spans="1:26" s="27" customFormat="1" ht="16" thickBot="1" x14ac:dyDescent="0.4">
      <c r="B25" s="81"/>
      <c r="C25" s="81"/>
      <c r="D25" s="81"/>
      <c r="E25" s="81"/>
      <c r="F25" s="81"/>
      <c r="G25" s="81"/>
      <c r="H25" s="81"/>
      <c r="I25" s="81"/>
      <c r="J25" s="81"/>
      <c r="K25" s="81"/>
      <c r="L25" s="81"/>
      <c r="M25" s="127"/>
    </row>
    <row r="26" spans="1:26" s="27" customFormat="1" ht="19" thickBot="1" x14ac:dyDescent="0.4">
      <c r="A26" s="204" t="s">
        <v>126</v>
      </c>
      <c r="B26" s="205"/>
      <c r="C26" s="206"/>
      <c r="D26" s="81"/>
      <c r="E26" s="81"/>
      <c r="F26" s="81"/>
      <c r="G26" s="81"/>
      <c r="H26" s="81"/>
      <c r="I26" s="81"/>
      <c r="J26" s="81"/>
      <c r="K26" s="81"/>
      <c r="L26" s="81"/>
      <c r="M26" s="127"/>
    </row>
    <row r="27" spans="1:26" s="27" customFormat="1" ht="15.5" x14ac:dyDescent="0.35">
      <c r="A27" s="207" t="s">
        <v>117</v>
      </c>
      <c r="B27" s="208"/>
      <c r="C27" s="208"/>
      <c r="D27" s="81"/>
      <c r="E27" s="112">
        <v>43829</v>
      </c>
      <c r="F27" s="112">
        <v>43861</v>
      </c>
      <c r="G27" s="112">
        <v>43890</v>
      </c>
      <c r="H27" s="112">
        <v>43921</v>
      </c>
      <c r="I27" s="112">
        <v>43951</v>
      </c>
      <c r="J27" s="112">
        <v>43982</v>
      </c>
      <c r="K27" s="112">
        <v>44012</v>
      </c>
      <c r="L27" s="112">
        <v>44043</v>
      </c>
      <c r="M27" s="112">
        <v>44074</v>
      </c>
      <c r="N27" s="112">
        <v>44104</v>
      </c>
      <c r="O27" s="112">
        <v>44135</v>
      </c>
      <c r="P27" s="112">
        <v>44165</v>
      </c>
    </row>
    <row r="28" spans="1:26" s="27" customFormat="1" ht="15.5" x14ac:dyDescent="0.35">
      <c r="A28" s="198" t="s">
        <v>118</v>
      </c>
      <c r="B28" s="199"/>
      <c r="C28" s="199"/>
      <c r="D28" s="81"/>
      <c r="E28" s="113" t="s">
        <v>175</v>
      </c>
      <c r="F28" s="113" t="s">
        <v>191</v>
      </c>
      <c r="G28" s="113" t="s">
        <v>192</v>
      </c>
      <c r="H28" s="113" t="s">
        <v>193</v>
      </c>
      <c r="I28" s="113" t="s">
        <v>202</v>
      </c>
      <c r="J28" s="113" t="s">
        <v>205</v>
      </c>
      <c r="K28" s="113" t="s">
        <v>208</v>
      </c>
      <c r="L28" s="113" t="s">
        <v>210</v>
      </c>
      <c r="M28" s="113" t="s">
        <v>212</v>
      </c>
      <c r="N28" s="113" t="s">
        <v>214</v>
      </c>
      <c r="O28" s="113" t="s">
        <v>216</v>
      </c>
      <c r="P28" s="113" t="s">
        <v>218</v>
      </c>
    </row>
    <row r="29" spans="1:26" s="27" customFormat="1" ht="15.5" x14ac:dyDescent="0.35">
      <c r="A29" s="200"/>
      <c r="B29" s="201"/>
      <c r="C29" s="201"/>
      <c r="D29" s="81"/>
      <c r="E29" s="113" t="s">
        <v>194</v>
      </c>
      <c r="F29" s="113" t="s">
        <v>195</v>
      </c>
      <c r="G29" s="113" t="s">
        <v>196</v>
      </c>
      <c r="H29" s="113" t="s">
        <v>197</v>
      </c>
      <c r="I29" s="113" t="s">
        <v>204</v>
      </c>
      <c r="J29" s="113" t="s">
        <v>207</v>
      </c>
      <c r="K29" s="113" t="s">
        <v>209</v>
      </c>
      <c r="L29" s="113" t="s">
        <v>211</v>
      </c>
      <c r="M29" s="113" t="s">
        <v>213</v>
      </c>
      <c r="N29" s="113" t="s">
        <v>215</v>
      </c>
      <c r="O29" s="113" t="s">
        <v>217</v>
      </c>
      <c r="P29" s="113" t="s">
        <v>219</v>
      </c>
    </row>
    <row r="30" spans="1:26" s="27" customFormat="1" ht="15.5" x14ac:dyDescent="0.3">
      <c r="A30" s="86"/>
      <c r="B30" s="87" t="s">
        <v>119</v>
      </c>
      <c r="C30" s="88" t="s">
        <v>182</v>
      </c>
      <c r="D30" s="81"/>
      <c r="E30" s="114" t="s">
        <v>124</v>
      </c>
      <c r="F30" s="114" t="s">
        <v>124</v>
      </c>
      <c r="G30" s="114" t="s">
        <v>124</v>
      </c>
      <c r="H30" s="114" t="s">
        <v>124</v>
      </c>
      <c r="I30" s="114" t="s">
        <v>124</v>
      </c>
      <c r="J30" s="114" t="s">
        <v>124</v>
      </c>
      <c r="K30" s="114" t="s">
        <v>124</v>
      </c>
      <c r="L30" s="114" t="s">
        <v>124</v>
      </c>
      <c r="M30" s="114" t="s">
        <v>124</v>
      </c>
      <c r="N30" s="114" t="s">
        <v>124</v>
      </c>
      <c r="O30" s="114" t="s">
        <v>124</v>
      </c>
      <c r="P30" s="114" t="s">
        <v>124</v>
      </c>
    </row>
    <row r="31" spans="1:26" s="27" customFormat="1" ht="34.25" customHeight="1" x14ac:dyDescent="0.35">
      <c r="A31" s="91" t="s">
        <v>120</v>
      </c>
      <c r="B31" s="85" t="s">
        <v>121</v>
      </c>
      <c r="C31" s="122">
        <v>2.66</v>
      </c>
      <c r="D31" s="81"/>
      <c r="E31" s="115">
        <f>+$C31+'DELIVERY e PRODOTTO FISSO'!$L$26</f>
        <v>59.760000000000005</v>
      </c>
      <c r="F31" s="115">
        <f>+$C31+'DELIVERY e PRODOTTO FISSO'!$L$27</f>
        <v>57.2</v>
      </c>
      <c r="G31" s="115">
        <f>+$C31+'DELIVERY e PRODOTTO FISSO'!$L$28</f>
        <v>53.36</v>
      </c>
      <c r="H31" s="115">
        <f>+$C31+'DELIVERY e PRODOTTO FISSO'!$L$29</f>
        <v>53.92</v>
      </c>
      <c r="I31" s="115">
        <f>+$C31+'DELIVERY e PRODOTTO FISSO'!$L$30</f>
        <v>46.069999999999993</v>
      </c>
      <c r="J31" s="115">
        <f>+$C31+'DELIVERY e PRODOTTO FISSO'!$L$31</f>
        <v>48.918030303030292</v>
      </c>
      <c r="K31" s="115">
        <f>+$C31+'DELIVERY e PRODOTTO FISSO'!$L$32</f>
        <v>49.89</v>
      </c>
      <c r="L31" s="115">
        <f>+$C31+'DELIVERY e PRODOTTO FISSO'!$L$33</f>
        <v>51.39</v>
      </c>
      <c r="M31" s="115">
        <f>_xlfn.IFNA($C$31+VLOOKUP(M$14,'DELIVERY e PRODOTTO FISSO'!$I:$L,4,FALSE),"")</f>
        <v>50.91</v>
      </c>
      <c r="N31" s="115">
        <f>_xlfn.IFNA($C$31+VLOOKUP(N$14,'DELIVERY e PRODOTTO FISSO'!$I:$L,4,FALSE),"")</f>
        <v>52.86</v>
      </c>
      <c r="O31" s="115">
        <f>_xlfn.IFNA($C$31+VLOOKUP(O$14,'DELIVERY e PRODOTTO FISSO'!$I:$L,4,FALSE),"")</f>
        <v>52.11</v>
      </c>
      <c r="P31" s="115">
        <f>_xlfn.IFNA($C$31+VLOOKUP(P$14,'DELIVERY e PRODOTTO FISSO'!$I:$L,4,FALSE),"")</f>
        <v>49.870000000000005</v>
      </c>
      <c r="Q31" s="127" t="str">
        <f>_xlfn.IFNA($C$31+VLOOKUP(Q$14,'DELIVERY e PRODOTTO FISSO'!$I:$L,4,FALSE),"")</f>
        <v/>
      </c>
      <c r="R31" s="127" t="str">
        <f>_xlfn.IFNA($C$31+VLOOKUP(R$14,'DELIVERY e PRODOTTO FISSO'!$I:$L,4,FALSE),"")</f>
        <v/>
      </c>
      <c r="S31" s="127" t="str">
        <f>_xlfn.IFNA($C$31+VLOOKUP(S$14,'DELIVERY e PRODOTTO FISSO'!$I:$L,4,FALSE),"")</f>
        <v/>
      </c>
      <c r="T31" s="127" t="str">
        <f>_xlfn.IFNA($C$31+VLOOKUP(T$14,'DELIVERY e PRODOTTO FISSO'!$I:$L,4,FALSE),"")</f>
        <v/>
      </c>
      <c r="U31" s="127" t="str">
        <f>_xlfn.IFNA($C$31+VLOOKUP(U$14,'DELIVERY e PRODOTTO FISSO'!$I:$L,4,FALSE),"")</f>
        <v/>
      </c>
      <c r="V31" s="127" t="str">
        <f>_xlfn.IFNA($C$31+VLOOKUP(V$14,'DELIVERY e PRODOTTO FISSO'!$I:$L,4,FALSE),"")</f>
        <v/>
      </c>
      <c r="W31" s="127" t="str">
        <f>_xlfn.IFNA($C$31+VLOOKUP(W$14,'DELIVERY e PRODOTTO FISSO'!$I:$L,4,FALSE),"")</f>
        <v/>
      </c>
      <c r="X31" s="127" t="str">
        <f>_xlfn.IFNA($C$31+VLOOKUP(X$14,'DELIVERY e PRODOTTO FISSO'!$I:$L,4,FALSE),"")</f>
        <v/>
      </c>
      <c r="Y31" s="127" t="str">
        <f>_xlfn.IFNA($C$31+VLOOKUP(Y$14,'DELIVERY e PRODOTTO FISSO'!$I:$L,4,FALSE),"")</f>
        <v/>
      </c>
      <c r="Z31" s="127" t="str">
        <f>_xlfn.IFNA($C$31+VLOOKUP(Z$14,'DELIVERY e PRODOTTO FISSO'!$I:$L,4,FALSE),"")</f>
        <v/>
      </c>
    </row>
    <row r="32" spans="1:26" s="27" customFormat="1" ht="25.25" customHeight="1" x14ac:dyDescent="0.35">
      <c r="A32" s="202" t="s">
        <v>122</v>
      </c>
      <c r="B32" s="94" t="s">
        <v>31</v>
      </c>
      <c r="C32" s="123">
        <v>7.65</v>
      </c>
      <c r="D32" s="81"/>
      <c r="E32" s="116">
        <f>+$C32+'DELIVERY e PRODOTTO FISSO'!$L$26</f>
        <v>64.75</v>
      </c>
      <c r="F32" s="116">
        <f>+$C32+'DELIVERY e PRODOTTO FISSO'!$L$27</f>
        <v>62.19</v>
      </c>
      <c r="G32" s="116">
        <f>+$C32+'DELIVERY e PRODOTTO FISSO'!$L$28</f>
        <v>58.35</v>
      </c>
      <c r="H32" s="116">
        <f>+$C32+'DELIVERY e PRODOTTO FISSO'!$L$29</f>
        <v>58.91</v>
      </c>
      <c r="I32" s="116">
        <f>+$C32+'DELIVERY e PRODOTTO FISSO'!$L$30</f>
        <v>51.059999999999995</v>
      </c>
      <c r="J32" s="120">
        <f>+$C32+'DELIVERY e PRODOTTO FISSO'!$L$31</f>
        <v>53.908030303030294</v>
      </c>
      <c r="K32" s="120">
        <f>+$C32+'DELIVERY e PRODOTTO FISSO'!$L$32</f>
        <v>54.879999999999995</v>
      </c>
      <c r="L32" s="120">
        <f>+$C32+'DELIVERY e PRODOTTO FISSO'!$L$33</f>
        <v>56.379999999999995</v>
      </c>
      <c r="M32" s="120">
        <f>_xlfn.IFNA($C$32+VLOOKUP(M$14,'DELIVERY e PRODOTTO FISSO'!$I:$L,4,FALSE),"")</f>
        <v>55.9</v>
      </c>
      <c r="N32" s="120">
        <f>_xlfn.IFNA($C$32+VLOOKUP(N$14,'DELIVERY e PRODOTTO FISSO'!$I:$L,4,FALSE),"")</f>
        <v>57.85</v>
      </c>
      <c r="O32" s="120">
        <f>_xlfn.IFNA($C$32+VLOOKUP(O$14,'DELIVERY e PRODOTTO FISSO'!$I:$L,4,FALSE),"")</f>
        <v>57.1</v>
      </c>
      <c r="P32" s="120">
        <f>_xlfn.IFNA($C$32+VLOOKUP(P$14,'DELIVERY e PRODOTTO FISSO'!$I:$L,4,FALSE),"")</f>
        <v>54.86</v>
      </c>
      <c r="Q32" s="127" t="str">
        <f>_xlfn.IFNA($C$32+VLOOKUP(Q$14,'DELIVERY e PRODOTTO FISSO'!$I:$L,4,FALSE),"")</f>
        <v/>
      </c>
      <c r="R32" s="127" t="str">
        <f>_xlfn.IFNA($C$32+VLOOKUP(R$14,'DELIVERY e PRODOTTO FISSO'!$I:$L,4,FALSE),"")</f>
        <v/>
      </c>
      <c r="S32" s="127" t="str">
        <f>_xlfn.IFNA($C$32+VLOOKUP(S$14,'DELIVERY e PRODOTTO FISSO'!$I:$L,4,FALSE),"")</f>
        <v/>
      </c>
      <c r="T32" s="127" t="str">
        <f>_xlfn.IFNA($C$32+VLOOKUP(T$14,'DELIVERY e PRODOTTO FISSO'!$I:$L,4,FALSE),"")</f>
        <v/>
      </c>
      <c r="U32" s="127" t="str">
        <f>_xlfn.IFNA($C$32+VLOOKUP(U$14,'DELIVERY e PRODOTTO FISSO'!$I:$L,4,FALSE),"")</f>
        <v/>
      </c>
      <c r="V32" s="127" t="str">
        <f>_xlfn.IFNA($C$32+VLOOKUP(V$14,'DELIVERY e PRODOTTO FISSO'!$I:$L,4,FALSE),"")</f>
        <v/>
      </c>
      <c r="W32" s="127" t="str">
        <f>_xlfn.IFNA($C$32+VLOOKUP(W$14,'DELIVERY e PRODOTTO FISSO'!$I:$L,4,FALSE),"")</f>
        <v/>
      </c>
      <c r="X32" s="127" t="str">
        <f>_xlfn.IFNA($C$32+VLOOKUP(X$14,'DELIVERY e PRODOTTO FISSO'!$I:$L,4,FALSE),"")</f>
        <v/>
      </c>
      <c r="Y32" s="127" t="str">
        <f>_xlfn.IFNA($C$32+VLOOKUP(Y$14,'DELIVERY e PRODOTTO FISSO'!$I:$L,4,FALSE),"")</f>
        <v/>
      </c>
      <c r="Z32" s="127" t="str">
        <f>_xlfn.IFNA($C$32+VLOOKUP(Z$14,'DELIVERY e PRODOTTO FISSO'!$I:$L,4,FALSE),"")</f>
        <v/>
      </c>
    </row>
    <row r="33" spans="1:26" s="27" customFormat="1" ht="25.25" customHeight="1" x14ac:dyDescent="0.35">
      <c r="A33" s="203"/>
      <c r="B33" s="92" t="s">
        <v>32</v>
      </c>
      <c r="C33" s="124">
        <v>7.06</v>
      </c>
      <c r="D33" s="81"/>
      <c r="E33" s="117">
        <f>+$C33+'DELIVERY e PRODOTTO FISSO'!$L$26</f>
        <v>64.16</v>
      </c>
      <c r="F33" s="117">
        <f>+$C33+'DELIVERY e PRODOTTO FISSO'!$L$27</f>
        <v>61.6</v>
      </c>
      <c r="G33" s="117">
        <f>+$C33+'DELIVERY e PRODOTTO FISSO'!$L$28</f>
        <v>57.760000000000005</v>
      </c>
      <c r="H33" s="117">
        <f>+$C33+'DELIVERY e PRODOTTO FISSO'!$L$29</f>
        <v>58.32</v>
      </c>
      <c r="I33" s="117">
        <f>+$C33+'DELIVERY e PRODOTTO FISSO'!$L$30</f>
        <v>50.47</v>
      </c>
      <c r="J33" s="117">
        <f>+$C33+'DELIVERY e PRODOTTO FISSO'!$L$31</f>
        <v>53.318030303030298</v>
      </c>
      <c r="K33" s="117">
        <f>+$C33+'DELIVERY e PRODOTTO FISSO'!$L$32</f>
        <v>54.29</v>
      </c>
      <c r="L33" s="117">
        <f>+$C33+'DELIVERY e PRODOTTO FISSO'!$L$33</f>
        <v>55.79</v>
      </c>
      <c r="M33" s="117">
        <f>_xlfn.IFNA($C$33+VLOOKUP(M$14,'DELIVERY e PRODOTTO FISSO'!$I:$L,4,FALSE),"")</f>
        <v>55.31</v>
      </c>
      <c r="N33" s="117">
        <f>_xlfn.IFNA($C$33+VLOOKUP(N$14,'DELIVERY e PRODOTTO FISSO'!$I:$L,4,FALSE),"")</f>
        <v>57.260000000000005</v>
      </c>
      <c r="O33" s="117">
        <f>_xlfn.IFNA($C$33+VLOOKUP(O$14,'DELIVERY e PRODOTTO FISSO'!$I:$L,4,FALSE),"")</f>
        <v>56.510000000000005</v>
      </c>
      <c r="P33" s="117">
        <f>_xlfn.IFNA($C$33+VLOOKUP(P$14,'DELIVERY e PRODOTTO FISSO'!$I:$L,4,FALSE),"")</f>
        <v>54.27</v>
      </c>
      <c r="Q33" s="127" t="str">
        <f>_xlfn.IFNA($C$33+VLOOKUP(Q$14,'DELIVERY e PRODOTTO FISSO'!$I:$L,4,FALSE),"")</f>
        <v/>
      </c>
      <c r="R33" s="127" t="str">
        <f>_xlfn.IFNA($C$33+VLOOKUP(R$14,'DELIVERY e PRODOTTO FISSO'!$I:$L,4,FALSE),"")</f>
        <v/>
      </c>
      <c r="S33" s="127" t="str">
        <f>_xlfn.IFNA($C$33+VLOOKUP(S$14,'DELIVERY e PRODOTTO FISSO'!$I:$L,4,FALSE),"")</f>
        <v/>
      </c>
      <c r="T33" s="127" t="str">
        <f>_xlfn.IFNA($C$33+VLOOKUP(T$14,'DELIVERY e PRODOTTO FISSO'!$I:$L,4,FALSE),"")</f>
        <v/>
      </c>
      <c r="U33" s="127" t="str">
        <f>_xlfn.IFNA($C$33+VLOOKUP(U$14,'DELIVERY e PRODOTTO FISSO'!$I:$L,4,FALSE),"")</f>
        <v/>
      </c>
      <c r="V33" s="127" t="str">
        <f>_xlfn.IFNA($C$33+VLOOKUP(V$14,'DELIVERY e PRODOTTO FISSO'!$I:$L,4,FALSE),"")</f>
        <v/>
      </c>
      <c r="W33" s="127" t="str">
        <f>_xlfn.IFNA($C$33+VLOOKUP(W$14,'DELIVERY e PRODOTTO FISSO'!$I:$L,4,FALSE),"")</f>
        <v/>
      </c>
      <c r="X33" s="127" t="str">
        <f>_xlfn.IFNA($C$33+VLOOKUP(X$14,'DELIVERY e PRODOTTO FISSO'!$I:$L,4,FALSE),"")</f>
        <v/>
      </c>
      <c r="Y33" s="127" t="str">
        <f>_xlfn.IFNA($C$33+VLOOKUP(Y$14,'DELIVERY e PRODOTTO FISSO'!$I:$L,4,FALSE),"")</f>
        <v/>
      </c>
      <c r="Z33" s="127" t="str">
        <f>_xlfn.IFNA($C$33+VLOOKUP(Z$14,'DELIVERY e PRODOTTO FISSO'!$I:$L,4,FALSE),"")</f>
        <v/>
      </c>
    </row>
    <row r="34" spans="1:26" s="27" customFormat="1" ht="25.25" customHeight="1" thickBot="1" x14ac:dyDescent="0.4">
      <c r="A34" s="203"/>
      <c r="B34" s="95" t="s">
        <v>33</v>
      </c>
      <c r="C34" s="125">
        <v>-4.47</v>
      </c>
      <c r="D34" s="81"/>
      <c r="E34" s="118">
        <f>+$C34+'DELIVERY e PRODOTTO FISSO'!$L$26</f>
        <v>52.63</v>
      </c>
      <c r="F34" s="118">
        <f>+$C34+'DELIVERY e PRODOTTO FISSO'!$L$27</f>
        <v>50.07</v>
      </c>
      <c r="G34" s="118">
        <f>+$C34+'DELIVERY e PRODOTTO FISSO'!$L$28</f>
        <v>46.230000000000004</v>
      </c>
      <c r="H34" s="118">
        <f>+$C34+'DELIVERY e PRODOTTO FISSO'!$L$29</f>
        <v>46.79</v>
      </c>
      <c r="I34" s="118">
        <f>+$C34+'DELIVERY e PRODOTTO FISSO'!$L$30</f>
        <v>38.94</v>
      </c>
      <c r="J34" s="121">
        <f>+$C34+'DELIVERY e PRODOTTO FISSO'!$L$31</f>
        <v>41.788030303030297</v>
      </c>
      <c r="K34" s="121">
        <f>+$C34+'DELIVERY e PRODOTTO FISSO'!$L$32</f>
        <v>42.76</v>
      </c>
      <c r="L34" s="121">
        <f>+$C34+'DELIVERY e PRODOTTO FISSO'!$L$33</f>
        <v>44.26</v>
      </c>
      <c r="M34" s="121">
        <f>_xlfn.IFNA($C$34+VLOOKUP(M$14,'DELIVERY e PRODOTTO FISSO'!$I:$L,4,FALSE),"")</f>
        <v>43.78</v>
      </c>
      <c r="N34" s="121">
        <f>_xlfn.IFNA($C$34+VLOOKUP(N$14,'DELIVERY e PRODOTTO FISSO'!$I:$L,4,FALSE),"")</f>
        <v>45.730000000000004</v>
      </c>
      <c r="O34" s="121">
        <f>_xlfn.IFNA($C$34+VLOOKUP(O$14,'DELIVERY e PRODOTTO FISSO'!$I:$L,4,FALSE),"")</f>
        <v>44.980000000000004</v>
      </c>
      <c r="P34" s="121">
        <f>_xlfn.IFNA($C$34+VLOOKUP(P$14,'DELIVERY e PRODOTTO FISSO'!$I:$L,4,FALSE),"")</f>
        <v>42.74</v>
      </c>
      <c r="Q34" s="127" t="str">
        <f>_xlfn.IFNA($C$34+VLOOKUP(Q$14,'DELIVERY e PRODOTTO FISSO'!$I:$L,4,FALSE),"")</f>
        <v/>
      </c>
      <c r="R34" s="127" t="str">
        <f>_xlfn.IFNA($C$34+VLOOKUP(R$14,'DELIVERY e PRODOTTO FISSO'!$I:$L,4,FALSE),"")</f>
        <v/>
      </c>
      <c r="S34" s="127" t="str">
        <f>_xlfn.IFNA($C$34+VLOOKUP(S$14,'DELIVERY e PRODOTTO FISSO'!$I:$L,4,FALSE),"")</f>
        <v/>
      </c>
      <c r="T34" s="127" t="str">
        <f>_xlfn.IFNA($C$34+VLOOKUP(T$14,'DELIVERY e PRODOTTO FISSO'!$I:$L,4,FALSE),"")</f>
        <v/>
      </c>
      <c r="U34" s="127" t="str">
        <f>_xlfn.IFNA($C$34+VLOOKUP(U$14,'DELIVERY e PRODOTTO FISSO'!$I:$L,4,FALSE),"")</f>
        <v/>
      </c>
      <c r="V34" s="127" t="str">
        <f>_xlfn.IFNA($C$34+VLOOKUP(V$14,'DELIVERY e PRODOTTO FISSO'!$I:$L,4,FALSE),"")</f>
        <v/>
      </c>
      <c r="W34" s="127" t="str">
        <f>_xlfn.IFNA($C$34+VLOOKUP(W$14,'DELIVERY e PRODOTTO FISSO'!$I:$L,4,FALSE),"")</f>
        <v/>
      </c>
      <c r="X34" s="127" t="str">
        <f>_xlfn.IFNA($C$34+VLOOKUP(X$14,'DELIVERY e PRODOTTO FISSO'!$I:$L,4,FALSE),"")</f>
        <v/>
      </c>
      <c r="Y34" s="127" t="str">
        <f>_xlfn.IFNA($C$34+VLOOKUP(Y$14,'DELIVERY e PRODOTTO FISSO'!$I:$L,4,FALSE),"")</f>
        <v/>
      </c>
      <c r="Z34" s="127" t="str">
        <f>_xlfn.IFNA($C$34+VLOOKUP(Z$14,'DELIVERY e PRODOTTO FISSO'!$I:$L,4,FALSE),"")</f>
        <v/>
      </c>
    </row>
    <row r="35" spans="1:26" s="27" customFormat="1" x14ac:dyDescent="0.35">
      <c r="A35" s="90" t="s">
        <v>172</v>
      </c>
      <c r="B35" s="89"/>
      <c r="C35" s="89"/>
      <c r="D35" s="89"/>
      <c r="E35" s="89"/>
      <c r="F35" s="89"/>
      <c r="G35" s="89"/>
      <c r="H35" s="89"/>
      <c r="I35" s="89"/>
      <c r="J35" s="89"/>
      <c r="K35" s="89"/>
      <c r="L35" s="89"/>
      <c r="M35" s="89"/>
      <c r="N35" s="89"/>
      <c r="O35" s="89"/>
      <c r="P35" s="89"/>
    </row>
    <row r="36" spans="1:26" ht="15.5" customHeight="1" x14ac:dyDescent="0.35"/>
    <row r="37" spans="1:26" ht="15.5" customHeight="1" x14ac:dyDescent="0.35"/>
    <row r="38" spans="1:26" ht="15.5" customHeight="1" x14ac:dyDescent="0.35"/>
    <row r="39" spans="1:26" ht="15.5" customHeight="1" x14ac:dyDescent="0.35"/>
    <row r="40" spans="1:26" ht="15.5" customHeight="1" x14ac:dyDescent="0.35"/>
    <row r="41" spans="1:26" ht="15.5" customHeight="1" x14ac:dyDescent="0.35"/>
    <row r="42" spans="1:26" ht="15.5" customHeight="1" x14ac:dyDescent="0.35"/>
    <row r="43" spans="1:26" ht="15.5" customHeight="1" x14ac:dyDescent="0.35"/>
  </sheetData>
  <mergeCells count="15">
    <mergeCell ref="A28:C29"/>
    <mergeCell ref="A32:A34"/>
    <mergeCell ref="A14:C14"/>
    <mergeCell ref="A15:C15"/>
    <mergeCell ref="A16:C17"/>
    <mergeCell ref="A20:A22"/>
    <mergeCell ref="A26:C26"/>
    <mergeCell ref="A27:C27"/>
    <mergeCell ref="A12:B12"/>
    <mergeCell ref="C12:D12"/>
    <mergeCell ref="Q1:R1"/>
    <mergeCell ref="A7:R7"/>
    <mergeCell ref="A9:R9"/>
    <mergeCell ref="A11:B11"/>
    <mergeCell ref="C11:D11"/>
  </mergeCells>
  <hyperlinks>
    <hyperlink ref="Q1:R1" location="SOMMARIO!A1" display="torna al SOMMARIO"/>
  </hyperlink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3"/>
  <sheetViews>
    <sheetView showGridLines="0" topLeftCell="A6" zoomScale="85" zoomScaleNormal="85" workbookViewId="0">
      <selection activeCell="Q32" sqref="Q32"/>
    </sheetView>
  </sheetViews>
  <sheetFormatPr defaultColWidth="8.90625" defaultRowHeight="14.5" x14ac:dyDescent="0.35"/>
  <cols>
    <col min="1" max="1" width="3.08984375" style="16" customWidth="1"/>
    <col min="2" max="2" width="20.90625" style="16" customWidth="1"/>
    <col min="3" max="3" width="15.36328125" style="16" customWidth="1"/>
    <col min="4" max="4" width="2.36328125" style="16" customWidth="1"/>
    <col min="5" max="5" width="11.1796875" style="16" customWidth="1"/>
    <col min="6" max="9" width="10.453125" style="16" customWidth="1"/>
    <col min="10" max="10" width="11.08984375" style="16" bestFit="1" customWidth="1"/>
    <col min="11" max="18" width="10.453125" style="16" customWidth="1"/>
    <col min="19" max="23" width="12.453125" style="16" customWidth="1"/>
    <col min="24" max="25" width="10.54296875" style="16" customWidth="1"/>
    <col min="26" max="26" width="2.36328125" style="16" customWidth="1"/>
    <col min="27" max="28" width="10.54296875" style="16" customWidth="1"/>
    <col min="29" max="29" width="2.36328125" style="16" customWidth="1"/>
    <col min="30" max="31" width="10.54296875" style="16" customWidth="1"/>
    <col min="32" max="32" width="2.36328125" style="16" customWidth="1"/>
    <col min="33" max="16384" width="8.90625" style="16"/>
  </cols>
  <sheetData>
    <row r="1" spans="1:24" ht="17" customHeight="1" thickBot="1" x14ac:dyDescent="0.4">
      <c r="A1" s="96"/>
      <c r="B1" s="97"/>
      <c r="C1" s="98"/>
      <c r="D1" s="102"/>
      <c r="E1" s="103"/>
      <c r="F1" s="27"/>
      <c r="Q1" s="158" t="s">
        <v>22</v>
      </c>
      <c r="R1" s="159"/>
    </row>
    <row r="2" spans="1:24" ht="17" customHeight="1" thickBot="1" x14ac:dyDescent="0.4">
      <c r="A2" s="99"/>
      <c r="B2" s="100"/>
      <c r="C2" s="101"/>
      <c r="D2" s="104"/>
      <c r="E2" s="103"/>
      <c r="F2" s="27"/>
    </row>
    <row r="3" spans="1:24" ht="4.25" customHeight="1" thickBot="1" x14ac:dyDescent="0.4">
      <c r="A3" s="83"/>
      <c r="B3" s="84"/>
      <c r="C3" s="84"/>
      <c r="D3" s="105"/>
      <c r="E3" s="103"/>
      <c r="F3" s="27"/>
    </row>
    <row r="4" spans="1:24" ht="21" x14ac:dyDescent="0.35">
      <c r="A4" s="62" t="s">
        <v>176</v>
      </c>
      <c r="B4" s="62"/>
      <c r="D4" s="27"/>
      <c r="E4" s="27"/>
      <c r="F4" s="27"/>
    </row>
    <row r="5" spans="1:24" x14ac:dyDescent="0.35">
      <c r="A5" s="17" t="s">
        <v>7</v>
      </c>
      <c r="B5" s="17"/>
    </row>
    <row r="6" spans="1:24" ht="6" customHeight="1" x14ac:dyDescent="0.35"/>
    <row r="7" spans="1:24" ht="23" customHeight="1" x14ac:dyDescent="0.35">
      <c r="A7" s="196" t="s">
        <v>177</v>
      </c>
      <c r="B7" s="196"/>
      <c r="C7" s="196"/>
      <c r="D7" s="196"/>
      <c r="E7" s="196"/>
      <c r="F7" s="196"/>
      <c r="G7" s="196"/>
      <c r="H7" s="196"/>
      <c r="I7" s="196"/>
      <c r="J7" s="196"/>
      <c r="K7" s="196"/>
      <c r="L7" s="196"/>
      <c r="M7" s="196"/>
      <c r="N7" s="196"/>
      <c r="O7" s="196"/>
      <c r="P7" s="196"/>
      <c r="Q7" s="196"/>
      <c r="R7" s="197"/>
      <c r="S7" s="18"/>
    </row>
    <row r="8" spans="1:24" ht="8.4" customHeight="1" x14ac:dyDescent="0.35"/>
    <row r="9" spans="1:24" ht="23" customHeight="1" x14ac:dyDescent="0.35">
      <c r="A9" s="196" t="str">
        <f>+SOMMARIO!A22</f>
        <v>Lotto 13: Campania</v>
      </c>
      <c r="B9" s="196"/>
      <c r="C9" s="196"/>
      <c r="D9" s="196"/>
      <c r="E9" s="196"/>
      <c r="F9" s="196"/>
      <c r="G9" s="196"/>
      <c r="H9" s="196"/>
      <c r="I9" s="196"/>
      <c r="J9" s="196"/>
      <c r="K9" s="196"/>
      <c r="L9" s="196"/>
      <c r="M9" s="196"/>
      <c r="N9" s="196"/>
      <c r="O9" s="196"/>
      <c r="P9" s="196"/>
      <c r="Q9" s="196"/>
      <c r="R9" s="197"/>
      <c r="S9" s="18"/>
    </row>
    <row r="10" spans="1:24" s="27" customFormat="1" ht="9.65" customHeight="1" x14ac:dyDescent="0.35">
      <c r="B10" s="81"/>
      <c r="C10" s="81"/>
      <c r="D10" s="81"/>
      <c r="E10" s="81"/>
      <c r="F10" s="81"/>
      <c r="G10" s="81"/>
      <c r="H10" s="81"/>
      <c r="I10" s="81"/>
      <c r="J10" s="81"/>
      <c r="K10" s="81"/>
      <c r="L10" s="81"/>
      <c r="M10" s="81"/>
      <c r="N10" s="81"/>
      <c r="O10" s="81"/>
      <c r="P10" s="81"/>
      <c r="Q10" s="81"/>
      <c r="R10" s="81"/>
      <c r="S10" s="82"/>
    </row>
    <row r="11" spans="1:24" s="27" customFormat="1" ht="15.5" x14ac:dyDescent="0.35">
      <c r="A11" s="193" t="s">
        <v>116</v>
      </c>
      <c r="B11" s="193"/>
      <c r="C11" s="194" t="s">
        <v>187</v>
      </c>
      <c r="D11" s="195"/>
      <c r="E11" s="93"/>
      <c r="H11" s="81"/>
      <c r="I11" s="81"/>
      <c r="J11" s="81"/>
      <c r="K11" s="81"/>
      <c r="L11" s="81"/>
      <c r="M11" s="81"/>
      <c r="N11" s="81"/>
      <c r="O11" s="81"/>
      <c r="P11" s="81"/>
      <c r="Q11" s="81"/>
      <c r="R11" s="82"/>
    </row>
    <row r="12" spans="1:24" s="27" customFormat="1" ht="15.5" x14ac:dyDescent="0.35">
      <c r="A12" s="193" t="s">
        <v>3</v>
      </c>
      <c r="B12" s="193"/>
      <c r="C12" s="194" t="s">
        <v>184</v>
      </c>
      <c r="D12" s="195"/>
      <c r="E12" s="93"/>
      <c r="F12" s="81"/>
      <c r="G12" s="81"/>
      <c r="H12" s="81"/>
      <c r="I12" s="81"/>
      <c r="J12" s="81"/>
      <c r="K12" s="81"/>
      <c r="L12" s="81"/>
      <c r="M12" s="81"/>
      <c r="N12" s="81"/>
      <c r="O12" s="81"/>
      <c r="P12" s="81"/>
      <c r="Q12" s="81"/>
      <c r="R12" s="82"/>
    </row>
    <row r="13" spans="1:24" s="27" customFormat="1" ht="16" thickBot="1" x14ac:dyDescent="0.4">
      <c r="C13" s="81"/>
      <c r="D13" s="93"/>
      <c r="E13" s="93"/>
      <c r="F13" s="81"/>
      <c r="G13" s="81"/>
      <c r="H13" s="81"/>
      <c r="I13" s="81"/>
      <c r="J13" s="81"/>
      <c r="K13" s="81"/>
      <c r="L13" s="81"/>
      <c r="M13" s="81"/>
      <c r="N13" s="81"/>
      <c r="O13" s="81"/>
      <c r="P13" s="81"/>
      <c r="Q13" s="81"/>
      <c r="R13" s="82"/>
    </row>
    <row r="14" spans="1:24" s="27" customFormat="1" ht="19" thickBot="1" x14ac:dyDescent="0.4">
      <c r="A14" s="204" t="s">
        <v>125</v>
      </c>
      <c r="B14" s="205"/>
      <c r="C14" s="206"/>
      <c r="D14" s="81"/>
      <c r="E14" s="81"/>
      <c r="F14" s="81"/>
      <c r="G14" s="82"/>
      <c r="M14" s="128">
        <v>44044</v>
      </c>
      <c r="N14" s="128">
        <v>44075</v>
      </c>
      <c r="O14" s="128">
        <v>44105</v>
      </c>
      <c r="P14" s="128">
        <v>44136</v>
      </c>
      <c r="Q14" s="128">
        <v>44166</v>
      </c>
      <c r="R14" s="128">
        <v>44197</v>
      </c>
      <c r="S14" s="128">
        <v>44228</v>
      </c>
      <c r="T14" s="128">
        <v>44256</v>
      </c>
      <c r="U14" s="128">
        <v>44287</v>
      </c>
      <c r="V14" s="128">
        <v>44317</v>
      </c>
      <c r="W14" s="128">
        <v>44348</v>
      </c>
      <c r="X14" s="128">
        <v>44378</v>
      </c>
    </row>
    <row r="15" spans="1:24" s="27" customFormat="1" ht="15.5" x14ac:dyDescent="0.35">
      <c r="A15" s="207" t="s">
        <v>117</v>
      </c>
      <c r="B15" s="208"/>
      <c r="C15" s="208"/>
      <c r="D15" s="81"/>
      <c r="E15" s="112">
        <v>43829</v>
      </c>
      <c r="F15" s="112">
        <v>43861</v>
      </c>
      <c r="G15" s="112">
        <v>43890</v>
      </c>
      <c r="H15" s="112">
        <v>43921</v>
      </c>
      <c r="I15" s="112">
        <v>43951</v>
      </c>
      <c r="J15" s="112">
        <v>43982</v>
      </c>
      <c r="K15" s="112">
        <v>44012</v>
      </c>
      <c r="L15" s="112">
        <v>44043</v>
      </c>
      <c r="M15" s="112">
        <v>44074</v>
      </c>
      <c r="N15" s="112">
        <v>44104</v>
      </c>
      <c r="O15" s="112">
        <v>44135</v>
      </c>
      <c r="P15" s="112">
        <v>44165</v>
      </c>
    </row>
    <row r="16" spans="1:24" s="27" customFormat="1" ht="15.5" x14ac:dyDescent="0.35">
      <c r="A16" s="198" t="s">
        <v>118</v>
      </c>
      <c r="B16" s="199"/>
      <c r="C16" s="199"/>
      <c r="D16" s="81"/>
      <c r="E16" s="113" t="s">
        <v>175</v>
      </c>
      <c r="F16" s="113" t="s">
        <v>191</v>
      </c>
      <c r="G16" s="113" t="s">
        <v>192</v>
      </c>
      <c r="H16" s="113" t="s">
        <v>193</v>
      </c>
      <c r="I16" s="113" t="s">
        <v>202</v>
      </c>
      <c r="J16" s="113" t="s">
        <v>205</v>
      </c>
      <c r="K16" s="113" t="s">
        <v>208</v>
      </c>
      <c r="L16" s="113" t="s">
        <v>210</v>
      </c>
      <c r="M16" s="113" t="s">
        <v>212</v>
      </c>
      <c r="N16" s="113" t="s">
        <v>214</v>
      </c>
      <c r="O16" s="113" t="s">
        <v>216</v>
      </c>
      <c r="P16" s="113" t="s">
        <v>218</v>
      </c>
    </row>
    <row r="17" spans="1:26" s="27" customFormat="1" ht="15.5" x14ac:dyDescent="0.35">
      <c r="A17" s="200"/>
      <c r="B17" s="201"/>
      <c r="C17" s="201"/>
      <c r="D17" s="81"/>
      <c r="E17" s="113" t="s">
        <v>198</v>
      </c>
      <c r="F17" s="113" t="s">
        <v>199</v>
      </c>
      <c r="G17" s="113" t="s">
        <v>200</v>
      </c>
      <c r="H17" s="113" t="s">
        <v>201</v>
      </c>
      <c r="I17" s="113" t="s">
        <v>203</v>
      </c>
      <c r="J17" s="113" t="s">
        <v>206</v>
      </c>
      <c r="K17" s="113" t="s">
        <v>194</v>
      </c>
      <c r="L17" s="113" t="s">
        <v>195</v>
      </c>
      <c r="M17" s="113" t="s">
        <v>196</v>
      </c>
      <c r="N17" s="113" t="s">
        <v>197</v>
      </c>
      <c r="O17" s="113" t="s">
        <v>204</v>
      </c>
      <c r="P17" s="113" t="s">
        <v>207</v>
      </c>
    </row>
    <row r="18" spans="1:26" s="27" customFormat="1" ht="15.5" x14ac:dyDescent="0.3">
      <c r="A18" s="86"/>
      <c r="B18" s="87" t="s">
        <v>119</v>
      </c>
      <c r="C18" s="88" t="s">
        <v>182</v>
      </c>
      <c r="D18" s="81"/>
      <c r="E18" s="114" t="s">
        <v>123</v>
      </c>
      <c r="F18" s="114" t="s">
        <v>123</v>
      </c>
      <c r="G18" s="114" t="s">
        <v>123</v>
      </c>
      <c r="H18" s="114" t="s">
        <v>123</v>
      </c>
      <c r="I18" s="114" t="s">
        <v>123</v>
      </c>
      <c r="J18" s="114" t="s">
        <v>123</v>
      </c>
      <c r="K18" s="114" t="s">
        <v>123</v>
      </c>
      <c r="L18" s="114" t="s">
        <v>123</v>
      </c>
      <c r="M18" s="114" t="s">
        <v>123</v>
      </c>
      <c r="N18" s="114" t="s">
        <v>123</v>
      </c>
      <c r="O18" s="114" t="s">
        <v>123</v>
      </c>
      <c r="P18" s="114" t="s">
        <v>123</v>
      </c>
    </row>
    <row r="19" spans="1:26" s="27" customFormat="1" ht="34.25" customHeight="1" x14ac:dyDescent="0.35">
      <c r="A19" s="91" t="s">
        <v>120</v>
      </c>
      <c r="B19" s="85" t="s">
        <v>121</v>
      </c>
      <c r="C19" s="122">
        <v>7.52</v>
      </c>
      <c r="D19" s="81"/>
      <c r="E19" s="115">
        <f>+$C19+'DELIVERY e PRODOTTO FISSO'!$K$26</f>
        <v>65.5</v>
      </c>
      <c r="F19" s="115">
        <f>+$C19+'DELIVERY e PRODOTTO FISSO'!$K$27</f>
        <v>62.980000000000004</v>
      </c>
      <c r="G19" s="115">
        <f>+$C19+'DELIVERY e PRODOTTO FISSO'!$K$28</f>
        <v>58.429999999999993</v>
      </c>
      <c r="H19" s="115">
        <f>+$C19+'DELIVERY e PRODOTTO FISSO'!$K$29</f>
        <v>57.83</v>
      </c>
      <c r="I19" s="115">
        <f>+$C19+'DELIVERY e PRODOTTO FISSO'!$K$30</f>
        <v>49.959999999999994</v>
      </c>
      <c r="J19" s="115">
        <f>+$C19+'DELIVERY e PRODOTTO FISSO'!$K$31</f>
        <v>53.153863636363639</v>
      </c>
      <c r="K19" s="115">
        <f>+$C19+'DELIVERY e PRODOTTO FISSO'!$K$32</f>
        <v>53.099999999999994</v>
      </c>
      <c r="L19" s="115">
        <f>+$C19+'DELIVERY e PRODOTTO FISSO'!$K$33</f>
        <v>54.34</v>
      </c>
      <c r="M19" s="115">
        <f>_xlfn.IFNA($C$19+VLOOKUP(M$14,'DELIVERY e PRODOTTO FISSO'!$I:$L,3,FALSE),"")</f>
        <v>53.66</v>
      </c>
      <c r="N19" s="115">
        <f>_xlfn.IFNA($C$19+VLOOKUP(N$14,'DELIVERY e PRODOTTO FISSO'!$I:$L,3,FALSE),"")</f>
        <v>56.78</v>
      </c>
      <c r="O19" s="115">
        <f>_xlfn.IFNA($C$19+VLOOKUP(O$14,'DELIVERY e PRODOTTO FISSO'!$I:$L,3,FALSE),"")</f>
        <v>57.05</v>
      </c>
      <c r="P19" s="115">
        <f>_xlfn.IFNA($C$19+VLOOKUP(P$14,'DELIVERY e PRODOTTO FISSO'!$I:$L,3,FALSE),"")</f>
        <v>54.81</v>
      </c>
      <c r="Q19" s="127" t="str">
        <f>_xlfn.IFNA($C$19+VLOOKUP(Q$14,'DELIVERY e PRODOTTO FISSO'!$I:$L,3,FALSE),"")</f>
        <v/>
      </c>
      <c r="R19" s="127" t="str">
        <f>_xlfn.IFNA($C$19+VLOOKUP(R$14,'DELIVERY e PRODOTTO FISSO'!$I:$L,3,FALSE),"")</f>
        <v/>
      </c>
      <c r="S19" s="127" t="str">
        <f>_xlfn.IFNA($C$19+VLOOKUP(S$14,'DELIVERY e PRODOTTO FISSO'!$I:$L,3,FALSE),"")</f>
        <v/>
      </c>
      <c r="T19" s="127" t="str">
        <f>_xlfn.IFNA($C$19+VLOOKUP(T$14,'DELIVERY e PRODOTTO FISSO'!$I:$L,3,FALSE),"")</f>
        <v/>
      </c>
      <c r="U19" s="127" t="str">
        <f>_xlfn.IFNA($C$19+VLOOKUP(U$14,'DELIVERY e PRODOTTO FISSO'!$I:$L,3,FALSE),"")</f>
        <v/>
      </c>
      <c r="V19" s="127" t="str">
        <f>_xlfn.IFNA($C$19+VLOOKUP(V$14,'DELIVERY e PRODOTTO FISSO'!$I:$L,3,FALSE),"")</f>
        <v/>
      </c>
      <c r="W19" s="127" t="str">
        <f>_xlfn.IFNA($C$19+VLOOKUP(W$14,'DELIVERY e PRODOTTO FISSO'!$I:$L,3,FALSE),"")</f>
        <v/>
      </c>
      <c r="X19" s="127" t="str">
        <f>_xlfn.IFNA($C$19+VLOOKUP(X$14,'DELIVERY e PRODOTTO FISSO'!$I:$L,3,FALSE),"")</f>
        <v/>
      </c>
      <c r="Y19" s="127" t="str">
        <f>_xlfn.IFNA($C$19+VLOOKUP(Y$14,'DELIVERY e PRODOTTO FISSO'!$I:$L,3,FALSE),"")</f>
        <v/>
      </c>
      <c r="Z19" s="127" t="str">
        <f>_xlfn.IFNA($C$19+VLOOKUP(Z$14,'DELIVERY e PRODOTTO FISSO'!$I:$L,3,FALSE),"")</f>
        <v/>
      </c>
    </row>
    <row r="20" spans="1:26" s="27" customFormat="1" ht="25.25" customHeight="1" x14ac:dyDescent="0.35">
      <c r="A20" s="202" t="s">
        <v>122</v>
      </c>
      <c r="B20" s="94" t="s">
        <v>31</v>
      </c>
      <c r="C20" s="123">
        <v>4.72</v>
      </c>
      <c r="D20" s="81"/>
      <c r="E20" s="116">
        <f>+$C20+'DELIVERY e PRODOTTO FISSO'!$K$26</f>
        <v>62.699999999999996</v>
      </c>
      <c r="F20" s="116">
        <f>+$C20+'DELIVERY e PRODOTTO FISSO'!$K$27</f>
        <v>60.18</v>
      </c>
      <c r="G20" s="116">
        <f>+$C20+'DELIVERY e PRODOTTO FISSO'!$K$28</f>
        <v>55.629999999999995</v>
      </c>
      <c r="H20" s="116">
        <f>+$C20+'DELIVERY e PRODOTTO FISSO'!$K$29</f>
        <v>55.03</v>
      </c>
      <c r="I20" s="116">
        <f>+$C20+'DELIVERY e PRODOTTO FISSO'!$K$30</f>
        <v>47.16</v>
      </c>
      <c r="J20" s="120">
        <f>+$C20+'DELIVERY e PRODOTTO FISSO'!$K$31</f>
        <v>50.353863636363634</v>
      </c>
      <c r="K20" s="120">
        <f>+$C20+'DELIVERY e PRODOTTO FISSO'!$K$32</f>
        <v>50.3</v>
      </c>
      <c r="L20" s="120">
        <f>+$C20+'DELIVERY e PRODOTTO FISSO'!$K$33</f>
        <v>51.54</v>
      </c>
      <c r="M20" s="120">
        <f>_xlfn.IFNA($C$20+VLOOKUP(M$14,'DELIVERY e PRODOTTO FISSO'!$I:$L,3,FALSE),"")</f>
        <v>50.86</v>
      </c>
      <c r="N20" s="120">
        <f>_xlfn.IFNA($C$20+VLOOKUP(N$14,'DELIVERY e PRODOTTO FISSO'!$I:$L,3,FALSE),"")</f>
        <v>53.98</v>
      </c>
      <c r="O20" s="120">
        <f>_xlfn.IFNA($C$20+VLOOKUP(O$14,'DELIVERY e PRODOTTO FISSO'!$I:$L,3,FALSE),"")</f>
        <v>54.25</v>
      </c>
      <c r="P20" s="120">
        <f>_xlfn.IFNA($C$20+VLOOKUP(P$14,'DELIVERY e PRODOTTO FISSO'!$I:$L,3,FALSE),"")</f>
        <v>52.01</v>
      </c>
      <c r="Q20" s="127" t="str">
        <f>_xlfn.IFNA($C$20+VLOOKUP(Q$14,'DELIVERY e PRODOTTO FISSO'!$I:$L,3,FALSE),"")</f>
        <v/>
      </c>
      <c r="R20" s="127" t="str">
        <f>_xlfn.IFNA($C$20+VLOOKUP(R$14,'DELIVERY e PRODOTTO FISSO'!$I:$L,3,FALSE),"")</f>
        <v/>
      </c>
      <c r="S20" s="127" t="str">
        <f>_xlfn.IFNA($C$20+VLOOKUP(S$14,'DELIVERY e PRODOTTO FISSO'!$I:$L,3,FALSE),"")</f>
        <v/>
      </c>
      <c r="T20" s="127" t="str">
        <f>_xlfn.IFNA($C$20+VLOOKUP(T$14,'DELIVERY e PRODOTTO FISSO'!$I:$L,3,FALSE),"")</f>
        <v/>
      </c>
      <c r="U20" s="127" t="str">
        <f>_xlfn.IFNA($C$20+VLOOKUP(U$14,'DELIVERY e PRODOTTO FISSO'!$I:$L,3,FALSE),"")</f>
        <v/>
      </c>
      <c r="V20" s="127" t="str">
        <f>_xlfn.IFNA($C$20+VLOOKUP(V$14,'DELIVERY e PRODOTTO FISSO'!$I:$L,3,FALSE),"")</f>
        <v/>
      </c>
      <c r="W20" s="127" t="str">
        <f>_xlfn.IFNA($C$20+VLOOKUP(W$14,'DELIVERY e PRODOTTO FISSO'!$I:$L,3,FALSE),"")</f>
        <v/>
      </c>
      <c r="X20" s="127" t="str">
        <f>_xlfn.IFNA($C$20+VLOOKUP(X$14,'DELIVERY e PRODOTTO FISSO'!$I:$L,3,FALSE),"")</f>
        <v/>
      </c>
      <c r="Y20" s="127" t="str">
        <f>_xlfn.IFNA($C$20+VLOOKUP(Y$14,'DELIVERY e PRODOTTO FISSO'!$I:$L,3,FALSE),"")</f>
        <v/>
      </c>
      <c r="Z20" s="127" t="str">
        <f>_xlfn.IFNA($C$20+VLOOKUP(Z$14,'DELIVERY e PRODOTTO FISSO'!$I:$L,3,FALSE),"")</f>
        <v/>
      </c>
    </row>
    <row r="21" spans="1:26" s="27" customFormat="1" ht="25.25" customHeight="1" x14ac:dyDescent="0.35">
      <c r="A21" s="203"/>
      <c r="B21" s="92" t="s">
        <v>32</v>
      </c>
      <c r="C21" s="124">
        <v>4.72</v>
      </c>
      <c r="D21" s="81"/>
      <c r="E21" s="119">
        <f>+$C21+'DELIVERY e PRODOTTO FISSO'!$K$26</f>
        <v>62.699999999999996</v>
      </c>
      <c r="F21" s="119">
        <f>+$C21+'DELIVERY e PRODOTTO FISSO'!$K$27</f>
        <v>60.18</v>
      </c>
      <c r="G21" s="117">
        <f>+$C21+'DELIVERY e PRODOTTO FISSO'!$K$28</f>
        <v>55.629999999999995</v>
      </c>
      <c r="H21" s="117">
        <f>+$C21+'DELIVERY e PRODOTTO FISSO'!$K$29</f>
        <v>55.03</v>
      </c>
      <c r="I21" s="117">
        <f>+$C21+'DELIVERY e PRODOTTO FISSO'!$K$30</f>
        <v>47.16</v>
      </c>
      <c r="J21" s="117">
        <f>+$C21+'DELIVERY e PRODOTTO FISSO'!$K$31</f>
        <v>50.353863636363634</v>
      </c>
      <c r="K21" s="117">
        <f>+$C21+'DELIVERY e PRODOTTO FISSO'!$K$32</f>
        <v>50.3</v>
      </c>
      <c r="L21" s="117">
        <f>+$C21+'DELIVERY e PRODOTTO FISSO'!$K$33</f>
        <v>51.54</v>
      </c>
      <c r="M21" s="117">
        <f>_xlfn.IFNA($C$21+VLOOKUP(M$14,'DELIVERY e PRODOTTO FISSO'!$I:$L,3,FALSE),"")</f>
        <v>50.86</v>
      </c>
      <c r="N21" s="117">
        <f>_xlfn.IFNA($C$21+VLOOKUP(N$14,'DELIVERY e PRODOTTO FISSO'!$I:$L,3,FALSE),"")</f>
        <v>53.98</v>
      </c>
      <c r="O21" s="117">
        <f>_xlfn.IFNA($C$21+VLOOKUP(O$14,'DELIVERY e PRODOTTO FISSO'!$I:$L,3,FALSE),"")</f>
        <v>54.25</v>
      </c>
      <c r="P21" s="117">
        <f>_xlfn.IFNA($C$21+VLOOKUP(P$14,'DELIVERY e PRODOTTO FISSO'!$I:$L,3,FALSE),"")</f>
        <v>52.01</v>
      </c>
      <c r="Q21" s="127" t="str">
        <f>_xlfn.IFNA($C$21+VLOOKUP(Q$14,'DELIVERY e PRODOTTO FISSO'!$I:$L,3,FALSE),"")</f>
        <v/>
      </c>
      <c r="R21" s="127" t="str">
        <f>_xlfn.IFNA($C$21+VLOOKUP(R$14,'DELIVERY e PRODOTTO FISSO'!$I:$L,3,FALSE),"")</f>
        <v/>
      </c>
      <c r="S21" s="127" t="str">
        <f>_xlfn.IFNA($C$21+VLOOKUP(S$14,'DELIVERY e PRODOTTO FISSO'!$I:$L,3,FALSE),"")</f>
        <v/>
      </c>
      <c r="T21" s="127" t="str">
        <f>_xlfn.IFNA($C$21+VLOOKUP(T$14,'DELIVERY e PRODOTTO FISSO'!$I:$L,3,FALSE),"")</f>
        <v/>
      </c>
      <c r="U21" s="127" t="str">
        <f>_xlfn.IFNA($C$21+VLOOKUP(U$14,'DELIVERY e PRODOTTO FISSO'!$I:$L,3,FALSE),"")</f>
        <v/>
      </c>
      <c r="V21" s="127" t="str">
        <f>_xlfn.IFNA($C$21+VLOOKUP(V$14,'DELIVERY e PRODOTTO FISSO'!$I:$L,3,FALSE),"")</f>
        <v/>
      </c>
      <c r="W21" s="127" t="str">
        <f>_xlfn.IFNA($C$21+VLOOKUP(W$14,'DELIVERY e PRODOTTO FISSO'!$I:$L,3,FALSE),"")</f>
        <v/>
      </c>
      <c r="X21" s="127" t="str">
        <f>_xlfn.IFNA($C$21+VLOOKUP(X$14,'DELIVERY e PRODOTTO FISSO'!$I:$L,3,FALSE),"")</f>
        <v/>
      </c>
      <c r="Y21" s="127" t="str">
        <f>_xlfn.IFNA($C$21+VLOOKUP(Y$14,'DELIVERY e PRODOTTO FISSO'!$I:$L,3,FALSE),"")</f>
        <v/>
      </c>
      <c r="Z21" s="127" t="str">
        <f>_xlfn.IFNA($C$21+VLOOKUP(Z$14,'DELIVERY e PRODOTTO FISSO'!$I:$L,3,FALSE),"")</f>
        <v/>
      </c>
    </row>
    <row r="22" spans="1:26" s="27" customFormat="1" ht="25.25" customHeight="1" thickBot="1" x14ac:dyDescent="0.4">
      <c r="A22" s="203"/>
      <c r="B22" s="95" t="s">
        <v>33</v>
      </c>
      <c r="C22" s="125">
        <v>11.72</v>
      </c>
      <c r="D22" s="81"/>
      <c r="E22" s="118">
        <f>+$C22+'DELIVERY e PRODOTTO FISSO'!$K$26</f>
        <v>69.7</v>
      </c>
      <c r="F22" s="118">
        <f>+$C22+'DELIVERY e PRODOTTO FISSO'!$K$27</f>
        <v>67.180000000000007</v>
      </c>
      <c r="G22" s="118">
        <f>+$C22+'DELIVERY e PRODOTTO FISSO'!$K$28</f>
        <v>62.629999999999995</v>
      </c>
      <c r="H22" s="118">
        <f>+$C22+'DELIVERY e PRODOTTO FISSO'!$K$29</f>
        <v>62.03</v>
      </c>
      <c r="I22" s="118">
        <f>+$C22+'DELIVERY e PRODOTTO FISSO'!$K$30</f>
        <v>54.16</v>
      </c>
      <c r="J22" s="121">
        <f>+$C22+'DELIVERY e PRODOTTO FISSO'!$K$31</f>
        <v>57.353863636363634</v>
      </c>
      <c r="K22" s="121">
        <f>+$C22+'DELIVERY e PRODOTTO FISSO'!$K$32</f>
        <v>57.3</v>
      </c>
      <c r="L22" s="121">
        <f>+$C22+'DELIVERY e PRODOTTO FISSO'!$K$33</f>
        <v>58.54</v>
      </c>
      <c r="M22" s="121">
        <f>_xlfn.IFNA($C$22+VLOOKUP(M$14,'DELIVERY e PRODOTTO FISSO'!$I:$L,3,FALSE),"")</f>
        <v>57.86</v>
      </c>
      <c r="N22" s="121">
        <f>_xlfn.IFNA($C$22+VLOOKUP(N$14,'DELIVERY e PRODOTTO FISSO'!$I:$L,3,FALSE),"")</f>
        <v>60.98</v>
      </c>
      <c r="O22" s="121">
        <f>_xlfn.IFNA($C$22+VLOOKUP(O$14,'DELIVERY e PRODOTTO FISSO'!$I:$L,3,FALSE),"")</f>
        <v>61.25</v>
      </c>
      <c r="P22" s="121">
        <f>_xlfn.IFNA($C$22+VLOOKUP(P$14,'DELIVERY e PRODOTTO FISSO'!$I:$L,3,FALSE),"")</f>
        <v>59.01</v>
      </c>
      <c r="Q22" s="127" t="str">
        <f>_xlfn.IFNA($C$22+VLOOKUP(Q$14,'DELIVERY e PRODOTTO FISSO'!$I:$L,3,FALSE),"")</f>
        <v/>
      </c>
      <c r="R22" s="127" t="str">
        <f>_xlfn.IFNA($C$22+VLOOKUP(R$14,'DELIVERY e PRODOTTO FISSO'!$I:$L,3,FALSE),"")</f>
        <v/>
      </c>
      <c r="S22" s="127" t="str">
        <f>_xlfn.IFNA($C$22+VLOOKUP(S$14,'DELIVERY e PRODOTTO FISSO'!$I:$L,3,FALSE),"")</f>
        <v/>
      </c>
      <c r="T22" s="127" t="str">
        <f>_xlfn.IFNA($C$22+VLOOKUP(T$14,'DELIVERY e PRODOTTO FISSO'!$I:$L,3,FALSE),"")</f>
        <v/>
      </c>
      <c r="U22" s="127" t="str">
        <f>_xlfn.IFNA($C$22+VLOOKUP(U$14,'DELIVERY e PRODOTTO FISSO'!$I:$L,3,FALSE),"")</f>
        <v/>
      </c>
      <c r="V22" s="127" t="str">
        <f>_xlfn.IFNA($C$22+VLOOKUP(V$14,'DELIVERY e PRODOTTO FISSO'!$I:$L,3,FALSE),"")</f>
        <v/>
      </c>
      <c r="W22" s="127" t="str">
        <f>_xlfn.IFNA($C$22+VLOOKUP(W$14,'DELIVERY e PRODOTTO FISSO'!$I:$L,3,FALSE),"")</f>
        <v/>
      </c>
      <c r="X22" s="127" t="str">
        <f>_xlfn.IFNA($C$22+VLOOKUP(X$14,'DELIVERY e PRODOTTO FISSO'!$I:$L,3,FALSE),"")</f>
        <v/>
      </c>
      <c r="Y22" s="127" t="str">
        <f>_xlfn.IFNA($C$22+VLOOKUP(Y$14,'DELIVERY e PRODOTTO FISSO'!$I:$L,3,FALSE),"")</f>
        <v/>
      </c>
      <c r="Z22" s="127" t="str">
        <f>_xlfn.IFNA($C$22+VLOOKUP(Z$14,'DELIVERY e PRODOTTO FISSO'!$I:$L,3,FALSE),"")</f>
        <v/>
      </c>
    </row>
    <row r="23" spans="1:26" s="27" customFormat="1" x14ac:dyDescent="0.35">
      <c r="A23" s="90" t="s">
        <v>129</v>
      </c>
      <c r="B23" s="89"/>
      <c r="C23" s="89"/>
      <c r="D23" s="89"/>
      <c r="E23" s="89"/>
      <c r="F23" s="89"/>
      <c r="G23" s="89"/>
      <c r="H23" s="89"/>
      <c r="I23" s="89"/>
      <c r="J23" s="89"/>
      <c r="K23" s="89"/>
      <c r="L23" s="89"/>
      <c r="M23" s="89"/>
      <c r="N23" s="89"/>
      <c r="O23" s="89"/>
      <c r="P23" s="89"/>
    </row>
    <row r="24" spans="1:26" s="27" customFormat="1" ht="15.5" x14ac:dyDescent="0.35">
      <c r="B24" s="81"/>
      <c r="C24" s="81"/>
      <c r="D24" s="81"/>
      <c r="E24" s="81"/>
      <c r="F24" s="81"/>
      <c r="G24" s="81"/>
      <c r="H24" s="81"/>
      <c r="I24" s="81"/>
      <c r="J24" s="81"/>
      <c r="K24" s="81"/>
      <c r="L24" s="81"/>
      <c r="M24" s="127"/>
    </row>
    <row r="25" spans="1:26" s="27" customFormat="1" ht="16" thickBot="1" x14ac:dyDescent="0.4">
      <c r="B25" s="81"/>
      <c r="C25" s="81"/>
      <c r="D25" s="81"/>
      <c r="E25" s="81"/>
      <c r="F25" s="81"/>
      <c r="G25" s="81"/>
      <c r="H25" s="81"/>
      <c r="I25" s="81"/>
      <c r="J25" s="81"/>
      <c r="K25" s="81"/>
      <c r="L25" s="81"/>
      <c r="M25" s="127"/>
    </row>
    <row r="26" spans="1:26" s="27" customFormat="1" ht="19" thickBot="1" x14ac:dyDescent="0.4">
      <c r="A26" s="204" t="s">
        <v>126</v>
      </c>
      <c r="B26" s="205"/>
      <c r="C26" s="206"/>
      <c r="D26" s="81"/>
      <c r="E26" s="81"/>
      <c r="F26" s="81"/>
      <c r="G26" s="81"/>
      <c r="H26" s="81"/>
      <c r="I26" s="81"/>
      <c r="J26" s="81"/>
      <c r="K26" s="81"/>
      <c r="L26" s="81"/>
      <c r="M26" s="127"/>
    </row>
    <row r="27" spans="1:26" s="27" customFormat="1" ht="15.5" x14ac:dyDescent="0.35">
      <c r="A27" s="207" t="s">
        <v>117</v>
      </c>
      <c r="B27" s="208"/>
      <c r="C27" s="208"/>
      <c r="D27" s="81"/>
      <c r="E27" s="112">
        <v>43829</v>
      </c>
      <c r="F27" s="112">
        <v>43861</v>
      </c>
      <c r="G27" s="112">
        <v>43890</v>
      </c>
      <c r="H27" s="112">
        <v>43921</v>
      </c>
      <c r="I27" s="112">
        <v>43951</v>
      </c>
      <c r="J27" s="112">
        <v>43982</v>
      </c>
      <c r="K27" s="112">
        <v>44012</v>
      </c>
      <c r="L27" s="112">
        <v>44043</v>
      </c>
      <c r="M27" s="112">
        <v>44074</v>
      </c>
      <c r="N27" s="112">
        <v>44104</v>
      </c>
      <c r="O27" s="112">
        <v>44135</v>
      </c>
      <c r="P27" s="112">
        <v>44165</v>
      </c>
    </row>
    <row r="28" spans="1:26" s="27" customFormat="1" ht="15.5" x14ac:dyDescent="0.35">
      <c r="A28" s="198" t="s">
        <v>118</v>
      </c>
      <c r="B28" s="199"/>
      <c r="C28" s="199"/>
      <c r="D28" s="81"/>
      <c r="E28" s="113" t="s">
        <v>175</v>
      </c>
      <c r="F28" s="113" t="s">
        <v>191</v>
      </c>
      <c r="G28" s="113" t="s">
        <v>192</v>
      </c>
      <c r="H28" s="113" t="s">
        <v>193</v>
      </c>
      <c r="I28" s="113" t="s">
        <v>202</v>
      </c>
      <c r="J28" s="113" t="s">
        <v>205</v>
      </c>
      <c r="K28" s="113" t="s">
        <v>208</v>
      </c>
      <c r="L28" s="113" t="s">
        <v>210</v>
      </c>
      <c r="M28" s="113" t="s">
        <v>212</v>
      </c>
      <c r="N28" s="113" t="s">
        <v>214</v>
      </c>
      <c r="O28" s="113" t="s">
        <v>216</v>
      </c>
      <c r="P28" s="113" t="s">
        <v>218</v>
      </c>
    </row>
    <row r="29" spans="1:26" s="27" customFormat="1" ht="15.5" x14ac:dyDescent="0.35">
      <c r="A29" s="200"/>
      <c r="B29" s="201"/>
      <c r="C29" s="201"/>
      <c r="D29" s="81"/>
      <c r="E29" s="113" t="s">
        <v>194</v>
      </c>
      <c r="F29" s="113" t="s">
        <v>195</v>
      </c>
      <c r="G29" s="113" t="s">
        <v>196</v>
      </c>
      <c r="H29" s="113" t="s">
        <v>197</v>
      </c>
      <c r="I29" s="113" t="s">
        <v>204</v>
      </c>
      <c r="J29" s="113" t="s">
        <v>207</v>
      </c>
      <c r="K29" s="113" t="s">
        <v>209</v>
      </c>
      <c r="L29" s="113" t="s">
        <v>211</v>
      </c>
      <c r="M29" s="113" t="s">
        <v>213</v>
      </c>
      <c r="N29" s="113" t="s">
        <v>215</v>
      </c>
      <c r="O29" s="113" t="s">
        <v>217</v>
      </c>
      <c r="P29" s="113" t="s">
        <v>219</v>
      </c>
    </row>
    <row r="30" spans="1:26" s="27" customFormat="1" ht="15.5" x14ac:dyDescent="0.3">
      <c r="A30" s="86"/>
      <c r="B30" s="87" t="s">
        <v>119</v>
      </c>
      <c r="C30" s="88" t="s">
        <v>182</v>
      </c>
      <c r="D30" s="81"/>
      <c r="E30" s="114" t="s">
        <v>124</v>
      </c>
      <c r="F30" s="114" t="s">
        <v>124</v>
      </c>
      <c r="G30" s="114" t="s">
        <v>124</v>
      </c>
      <c r="H30" s="114" t="s">
        <v>124</v>
      </c>
      <c r="I30" s="114" t="s">
        <v>124</v>
      </c>
      <c r="J30" s="114" t="s">
        <v>124</v>
      </c>
      <c r="K30" s="114" t="s">
        <v>124</v>
      </c>
      <c r="L30" s="114" t="s">
        <v>124</v>
      </c>
      <c r="M30" s="114" t="s">
        <v>124</v>
      </c>
      <c r="N30" s="114" t="s">
        <v>124</v>
      </c>
      <c r="O30" s="114" t="s">
        <v>124</v>
      </c>
      <c r="P30" s="114" t="s">
        <v>124</v>
      </c>
    </row>
    <row r="31" spans="1:26" s="27" customFormat="1" ht="34.25" customHeight="1" x14ac:dyDescent="0.35">
      <c r="A31" s="91" t="s">
        <v>120</v>
      </c>
      <c r="B31" s="85" t="s">
        <v>121</v>
      </c>
      <c r="C31" s="122">
        <v>7.52</v>
      </c>
      <c r="D31" s="81"/>
      <c r="E31" s="115">
        <f>+$C31+'DELIVERY e PRODOTTO FISSO'!$L$26</f>
        <v>64.62</v>
      </c>
      <c r="F31" s="115">
        <f>+$C31+'DELIVERY e PRODOTTO FISSO'!$L$27</f>
        <v>62.06</v>
      </c>
      <c r="G31" s="115">
        <f>+$C31+'DELIVERY e PRODOTTO FISSO'!$L$28</f>
        <v>58.22</v>
      </c>
      <c r="H31" s="115">
        <f>+$C31+'DELIVERY e PRODOTTO FISSO'!$L$29</f>
        <v>58.78</v>
      </c>
      <c r="I31" s="115">
        <f>+$C31+'DELIVERY e PRODOTTO FISSO'!$L$30</f>
        <v>50.929999999999993</v>
      </c>
      <c r="J31" s="115">
        <f>+$C31+'DELIVERY e PRODOTTO FISSO'!$L$31</f>
        <v>53.778030303030292</v>
      </c>
      <c r="K31" s="115">
        <f>+$C31+'DELIVERY e PRODOTTO FISSO'!$L$32</f>
        <v>54.75</v>
      </c>
      <c r="L31" s="115">
        <f>+$C31+'DELIVERY e PRODOTTO FISSO'!$L$33</f>
        <v>56.25</v>
      </c>
      <c r="M31" s="115">
        <f>_xlfn.IFNA($C$31+VLOOKUP(M$14,'DELIVERY e PRODOTTO FISSO'!$I:$L,4,FALSE),"")</f>
        <v>55.769999999999996</v>
      </c>
      <c r="N31" s="115">
        <f>_xlfn.IFNA($C$31+VLOOKUP(N$14,'DELIVERY e PRODOTTO FISSO'!$I:$L,4,FALSE),"")</f>
        <v>57.72</v>
      </c>
      <c r="O31" s="115">
        <f>_xlfn.IFNA($C$31+VLOOKUP(O$14,'DELIVERY e PRODOTTO FISSO'!$I:$L,4,FALSE),"")</f>
        <v>56.97</v>
      </c>
      <c r="P31" s="115">
        <f>_xlfn.IFNA($C$31+VLOOKUP(P$14,'DELIVERY e PRODOTTO FISSO'!$I:$L,4,FALSE),"")</f>
        <v>54.730000000000004</v>
      </c>
      <c r="Q31" s="127" t="str">
        <f>_xlfn.IFNA($C$31+VLOOKUP(Q$14,'DELIVERY e PRODOTTO FISSO'!$I:$L,4,FALSE),"")</f>
        <v/>
      </c>
      <c r="R31" s="127" t="str">
        <f>_xlfn.IFNA($C$31+VLOOKUP(R$14,'DELIVERY e PRODOTTO FISSO'!$I:$L,4,FALSE),"")</f>
        <v/>
      </c>
      <c r="S31" s="127" t="str">
        <f>_xlfn.IFNA($C$31+VLOOKUP(S$14,'DELIVERY e PRODOTTO FISSO'!$I:$L,4,FALSE),"")</f>
        <v/>
      </c>
      <c r="T31" s="127" t="str">
        <f>_xlfn.IFNA($C$31+VLOOKUP(T$14,'DELIVERY e PRODOTTO FISSO'!$I:$L,4,FALSE),"")</f>
        <v/>
      </c>
      <c r="U31" s="127" t="str">
        <f>_xlfn.IFNA($C$31+VLOOKUP(U$14,'DELIVERY e PRODOTTO FISSO'!$I:$L,4,FALSE),"")</f>
        <v/>
      </c>
      <c r="V31" s="127" t="str">
        <f>_xlfn.IFNA($C$31+VLOOKUP(V$14,'DELIVERY e PRODOTTO FISSO'!$I:$L,4,FALSE),"")</f>
        <v/>
      </c>
      <c r="W31" s="127" t="str">
        <f>_xlfn.IFNA($C$31+VLOOKUP(W$14,'DELIVERY e PRODOTTO FISSO'!$I:$L,4,FALSE),"")</f>
        <v/>
      </c>
      <c r="X31" s="127" t="str">
        <f>_xlfn.IFNA($C$31+VLOOKUP(X$14,'DELIVERY e PRODOTTO FISSO'!$I:$L,4,FALSE),"")</f>
        <v/>
      </c>
      <c r="Y31" s="127" t="str">
        <f>_xlfn.IFNA($C$31+VLOOKUP(Y$14,'DELIVERY e PRODOTTO FISSO'!$I:$L,4,FALSE),"")</f>
        <v/>
      </c>
      <c r="Z31" s="127" t="str">
        <f>_xlfn.IFNA($C$31+VLOOKUP(Z$14,'DELIVERY e PRODOTTO FISSO'!$I:$L,4,FALSE),"")</f>
        <v/>
      </c>
    </row>
    <row r="32" spans="1:26" s="27" customFormat="1" ht="25.25" customHeight="1" x14ac:dyDescent="0.35">
      <c r="A32" s="202" t="s">
        <v>122</v>
      </c>
      <c r="B32" s="94" t="s">
        <v>31</v>
      </c>
      <c r="C32" s="123">
        <v>4.72</v>
      </c>
      <c r="D32" s="81"/>
      <c r="E32" s="116">
        <f>+$C32+'DELIVERY e PRODOTTO FISSO'!$L$26</f>
        <v>61.82</v>
      </c>
      <c r="F32" s="116">
        <f>+$C32+'DELIVERY e PRODOTTO FISSO'!$L$27</f>
        <v>59.26</v>
      </c>
      <c r="G32" s="116">
        <f>+$C32+'DELIVERY e PRODOTTO FISSO'!$L$28</f>
        <v>55.42</v>
      </c>
      <c r="H32" s="116">
        <f>+$C32+'DELIVERY e PRODOTTO FISSO'!$L$29</f>
        <v>55.98</v>
      </c>
      <c r="I32" s="116">
        <f>+$C32+'DELIVERY e PRODOTTO FISSO'!$L$30</f>
        <v>48.129999999999995</v>
      </c>
      <c r="J32" s="120">
        <f>+$C32+'DELIVERY e PRODOTTO FISSO'!$L$31</f>
        <v>50.978030303030295</v>
      </c>
      <c r="K32" s="120">
        <f>+$C32+'DELIVERY e PRODOTTO FISSO'!$L$32</f>
        <v>51.949999999999996</v>
      </c>
      <c r="L32" s="120">
        <f>+$C32+'DELIVERY e PRODOTTO FISSO'!$L$33</f>
        <v>53.449999999999996</v>
      </c>
      <c r="M32" s="120">
        <f>_xlfn.IFNA($C$32+VLOOKUP(M$14,'DELIVERY e PRODOTTO FISSO'!$I:$L,4,FALSE),"")</f>
        <v>52.97</v>
      </c>
      <c r="N32" s="120">
        <f>_xlfn.IFNA($C$32+VLOOKUP(N$14,'DELIVERY e PRODOTTO FISSO'!$I:$L,4,FALSE),"")</f>
        <v>54.92</v>
      </c>
      <c r="O32" s="120">
        <f>_xlfn.IFNA($C$32+VLOOKUP(O$14,'DELIVERY e PRODOTTO FISSO'!$I:$L,4,FALSE),"")</f>
        <v>54.17</v>
      </c>
      <c r="P32" s="120">
        <f>_xlfn.IFNA($C$32+VLOOKUP(P$14,'DELIVERY e PRODOTTO FISSO'!$I:$L,4,FALSE),"")</f>
        <v>51.93</v>
      </c>
      <c r="Q32" s="127" t="str">
        <f>_xlfn.IFNA($C$32+VLOOKUP(Q$14,'DELIVERY e PRODOTTO FISSO'!$I:$L,4,FALSE),"")</f>
        <v/>
      </c>
      <c r="R32" s="127" t="str">
        <f>_xlfn.IFNA($C$32+VLOOKUP(R$14,'DELIVERY e PRODOTTO FISSO'!$I:$L,4,FALSE),"")</f>
        <v/>
      </c>
      <c r="S32" s="127" t="str">
        <f>_xlfn.IFNA($C$32+VLOOKUP(S$14,'DELIVERY e PRODOTTO FISSO'!$I:$L,4,FALSE),"")</f>
        <v/>
      </c>
      <c r="T32" s="127" t="str">
        <f>_xlfn.IFNA($C$32+VLOOKUP(T$14,'DELIVERY e PRODOTTO FISSO'!$I:$L,4,FALSE),"")</f>
        <v/>
      </c>
      <c r="U32" s="127" t="str">
        <f>_xlfn.IFNA($C$32+VLOOKUP(U$14,'DELIVERY e PRODOTTO FISSO'!$I:$L,4,FALSE),"")</f>
        <v/>
      </c>
      <c r="V32" s="127" t="str">
        <f>_xlfn.IFNA($C$32+VLOOKUP(V$14,'DELIVERY e PRODOTTO FISSO'!$I:$L,4,FALSE),"")</f>
        <v/>
      </c>
      <c r="W32" s="127" t="str">
        <f>_xlfn.IFNA($C$32+VLOOKUP(W$14,'DELIVERY e PRODOTTO FISSO'!$I:$L,4,FALSE),"")</f>
        <v/>
      </c>
      <c r="X32" s="127" t="str">
        <f>_xlfn.IFNA($C$32+VLOOKUP(X$14,'DELIVERY e PRODOTTO FISSO'!$I:$L,4,FALSE),"")</f>
        <v/>
      </c>
      <c r="Y32" s="127" t="str">
        <f>_xlfn.IFNA($C$32+VLOOKUP(Y$14,'DELIVERY e PRODOTTO FISSO'!$I:$L,4,FALSE),"")</f>
        <v/>
      </c>
      <c r="Z32" s="127" t="str">
        <f>_xlfn.IFNA($C$32+VLOOKUP(Z$14,'DELIVERY e PRODOTTO FISSO'!$I:$L,4,FALSE),"")</f>
        <v/>
      </c>
    </row>
    <row r="33" spans="1:26" s="27" customFormat="1" ht="25.25" customHeight="1" x14ac:dyDescent="0.35">
      <c r="A33" s="203"/>
      <c r="B33" s="92" t="s">
        <v>32</v>
      </c>
      <c r="C33" s="124">
        <v>4.72</v>
      </c>
      <c r="D33" s="81"/>
      <c r="E33" s="119">
        <f>+$C33+'DELIVERY e PRODOTTO FISSO'!$L$26</f>
        <v>61.82</v>
      </c>
      <c r="F33" s="119">
        <f>+$C33+'DELIVERY e PRODOTTO FISSO'!$L$27</f>
        <v>59.26</v>
      </c>
      <c r="G33" s="117">
        <f>+$C33+'DELIVERY e PRODOTTO FISSO'!$L$28</f>
        <v>55.42</v>
      </c>
      <c r="H33" s="117">
        <f>+$C33+'DELIVERY e PRODOTTO FISSO'!$L$29</f>
        <v>55.98</v>
      </c>
      <c r="I33" s="117">
        <f>+$C33+'DELIVERY e PRODOTTO FISSO'!$L$30</f>
        <v>48.129999999999995</v>
      </c>
      <c r="J33" s="117">
        <f>+$C33+'DELIVERY e PRODOTTO FISSO'!$L$31</f>
        <v>50.978030303030295</v>
      </c>
      <c r="K33" s="117">
        <f>+$C33+'DELIVERY e PRODOTTO FISSO'!$L$32</f>
        <v>51.949999999999996</v>
      </c>
      <c r="L33" s="117">
        <f>+$C33+'DELIVERY e PRODOTTO FISSO'!$L$33</f>
        <v>53.449999999999996</v>
      </c>
      <c r="M33" s="117">
        <f>_xlfn.IFNA($C$33+VLOOKUP(M$14,'DELIVERY e PRODOTTO FISSO'!$I:$L,4,FALSE),"")</f>
        <v>52.97</v>
      </c>
      <c r="N33" s="117">
        <f>_xlfn.IFNA($C$33+VLOOKUP(N$14,'DELIVERY e PRODOTTO FISSO'!$I:$L,4,FALSE),"")</f>
        <v>54.92</v>
      </c>
      <c r="O33" s="117">
        <f>_xlfn.IFNA($C$33+VLOOKUP(O$14,'DELIVERY e PRODOTTO FISSO'!$I:$L,4,FALSE),"")</f>
        <v>54.17</v>
      </c>
      <c r="P33" s="117">
        <f>_xlfn.IFNA($C$33+VLOOKUP(P$14,'DELIVERY e PRODOTTO FISSO'!$I:$L,4,FALSE),"")</f>
        <v>51.93</v>
      </c>
      <c r="Q33" s="127" t="str">
        <f>_xlfn.IFNA($C$33+VLOOKUP(Q$14,'DELIVERY e PRODOTTO FISSO'!$I:$L,4,FALSE),"")</f>
        <v/>
      </c>
      <c r="R33" s="127" t="str">
        <f>_xlfn.IFNA($C$33+VLOOKUP(R$14,'DELIVERY e PRODOTTO FISSO'!$I:$L,4,FALSE),"")</f>
        <v/>
      </c>
      <c r="S33" s="127" t="str">
        <f>_xlfn.IFNA($C$33+VLOOKUP(S$14,'DELIVERY e PRODOTTO FISSO'!$I:$L,4,FALSE),"")</f>
        <v/>
      </c>
      <c r="T33" s="127" t="str">
        <f>_xlfn.IFNA($C$33+VLOOKUP(T$14,'DELIVERY e PRODOTTO FISSO'!$I:$L,4,FALSE),"")</f>
        <v/>
      </c>
      <c r="U33" s="127" t="str">
        <f>_xlfn.IFNA($C$33+VLOOKUP(U$14,'DELIVERY e PRODOTTO FISSO'!$I:$L,4,FALSE),"")</f>
        <v/>
      </c>
      <c r="V33" s="127" t="str">
        <f>_xlfn.IFNA($C$33+VLOOKUP(V$14,'DELIVERY e PRODOTTO FISSO'!$I:$L,4,FALSE),"")</f>
        <v/>
      </c>
      <c r="W33" s="127" t="str">
        <f>_xlfn.IFNA($C$33+VLOOKUP(W$14,'DELIVERY e PRODOTTO FISSO'!$I:$L,4,FALSE),"")</f>
        <v/>
      </c>
      <c r="X33" s="127" t="str">
        <f>_xlfn.IFNA($C$33+VLOOKUP(X$14,'DELIVERY e PRODOTTO FISSO'!$I:$L,4,FALSE),"")</f>
        <v/>
      </c>
      <c r="Y33" s="127" t="str">
        <f>_xlfn.IFNA($C$33+VLOOKUP(Y$14,'DELIVERY e PRODOTTO FISSO'!$I:$L,4,FALSE),"")</f>
        <v/>
      </c>
      <c r="Z33" s="127" t="str">
        <f>_xlfn.IFNA($C$33+VLOOKUP(Z$14,'DELIVERY e PRODOTTO FISSO'!$I:$L,4,FALSE),"")</f>
        <v/>
      </c>
    </row>
    <row r="34" spans="1:26" s="27" customFormat="1" ht="25.25" customHeight="1" thickBot="1" x14ac:dyDescent="0.4">
      <c r="A34" s="203"/>
      <c r="B34" s="95" t="s">
        <v>33</v>
      </c>
      <c r="C34" s="125">
        <v>11.72</v>
      </c>
      <c r="D34" s="81"/>
      <c r="E34" s="118">
        <f>+$C34+'DELIVERY e PRODOTTO FISSO'!$L$26</f>
        <v>68.820000000000007</v>
      </c>
      <c r="F34" s="118">
        <f>+$C34+'DELIVERY e PRODOTTO FISSO'!$L$27</f>
        <v>66.260000000000005</v>
      </c>
      <c r="G34" s="118">
        <f>+$C34+'DELIVERY e PRODOTTO FISSO'!$L$28</f>
        <v>62.42</v>
      </c>
      <c r="H34" s="118">
        <f>+$C34+'DELIVERY e PRODOTTO FISSO'!$L$29</f>
        <v>62.98</v>
      </c>
      <c r="I34" s="118">
        <f>+$C34+'DELIVERY e PRODOTTO FISSO'!$L$30</f>
        <v>55.129999999999995</v>
      </c>
      <c r="J34" s="121">
        <f>+$C34+'DELIVERY e PRODOTTO FISSO'!$L$31</f>
        <v>57.978030303030295</v>
      </c>
      <c r="K34" s="121">
        <f>+$C34+'DELIVERY e PRODOTTO FISSO'!$L$32</f>
        <v>58.949999999999996</v>
      </c>
      <c r="L34" s="121">
        <f>+$C34+'DELIVERY e PRODOTTO FISSO'!$L$33</f>
        <v>60.449999999999996</v>
      </c>
      <c r="M34" s="121">
        <f>_xlfn.IFNA($C$34+VLOOKUP(M$14,'DELIVERY e PRODOTTO FISSO'!$I:$L,4,FALSE),"")</f>
        <v>59.97</v>
      </c>
      <c r="N34" s="121">
        <f>_xlfn.IFNA($C$34+VLOOKUP(N$14,'DELIVERY e PRODOTTO FISSO'!$I:$L,4,FALSE),"")</f>
        <v>61.92</v>
      </c>
      <c r="O34" s="121">
        <f>_xlfn.IFNA($C$34+VLOOKUP(O$14,'DELIVERY e PRODOTTO FISSO'!$I:$L,4,FALSE),"")</f>
        <v>61.17</v>
      </c>
      <c r="P34" s="121">
        <f>_xlfn.IFNA($C$34+VLOOKUP(P$14,'DELIVERY e PRODOTTO FISSO'!$I:$L,4,FALSE),"")</f>
        <v>58.93</v>
      </c>
      <c r="Q34" s="127" t="str">
        <f>_xlfn.IFNA($C$34+VLOOKUP(Q$14,'DELIVERY e PRODOTTO FISSO'!$I:$L,4,FALSE),"")</f>
        <v/>
      </c>
      <c r="R34" s="127" t="str">
        <f>_xlfn.IFNA($C$34+VLOOKUP(R$14,'DELIVERY e PRODOTTO FISSO'!$I:$L,4,FALSE),"")</f>
        <v/>
      </c>
      <c r="S34" s="127" t="str">
        <f>_xlfn.IFNA($C$34+VLOOKUP(S$14,'DELIVERY e PRODOTTO FISSO'!$I:$L,4,FALSE),"")</f>
        <v/>
      </c>
      <c r="T34" s="127" t="str">
        <f>_xlfn.IFNA($C$34+VLOOKUP(T$14,'DELIVERY e PRODOTTO FISSO'!$I:$L,4,FALSE),"")</f>
        <v/>
      </c>
      <c r="U34" s="127" t="str">
        <f>_xlfn.IFNA($C$34+VLOOKUP(U$14,'DELIVERY e PRODOTTO FISSO'!$I:$L,4,FALSE),"")</f>
        <v/>
      </c>
      <c r="V34" s="127" t="str">
        <f>_xlfn.IFNA($C$34+VLOOKUP(V$14,'DELIVERY e PRODOTTO FISSO'!$I:$L,4,FALSE),"")</f>
        <v/>
      </c>
      <c r="W34" s="127" t="str">
        <f>_xlfn.IFNA($C$34+VLOOKUP(W$14,'DELIVERY e PRODOTTO FISSO'!$I:$L,4,FALSE),"")</f>
        <v/>
      </c>
      <c r="X34" s="127" t="str">
        <f>_xlfn.IFNA($C$34+VLOOKUP(X$14,'DELIVERY e PRODOTTO FISSO'!$I:$L,4,FALSE),"")</f>
        <v/>
      </c>
      <c r="Y34" s="127" t="str">
        <f>_xlfn.IFNA($C$34+VLOOKUP(Y$14,'DELIVERY e PRODOTTO FISSO'!$I:$L,4,FALSE),"")</f>
        <v/>
      </c>
      <c r="Z34" s="127" t="str">
        <f>_xlfn.IFNA($C$34+VLOOKUP(Z$14,'DELIVERY e PRODOTTO FISSO'!$I:$L,4,FALSE),"")</f>
        <v/>
      </c>
    </row>
    <row r="35" spans="1:26" s="27" customFormat="1" x14ac:dyDescent="0.35">
      <c r="A35" s="90" t="s">
        <v>129</v>
      </c>
      <c r="B35" s="89"/>
      <c r="C35" s="89"/>
      <c r="D35" s="89"/>
      <c r="E35" s="89"/>
      <c r="F35" s="89"/>
      <c r="G35" s="89"/>
      <c r="H35" s="89"/>
      <c r="I35" s="89"/>
      <c r="J35" s="89"/>
      <c r="K35" s="89"/>
      <c r="L35" s="89"/>
      <c r="M35" s="89"/>
      <c r="N35" s="89"/>
      <c r="O35" s="89"/>
      <c r="P35" s="89"/>
    </row>
    <row r="36" spans="1:26" ht="15.5" customHeight="1" x14ac:dyDescent="0.35"/>
    <row r="37" spans="1:26" ht="15.5" customHeight="1" x14ac:dyDescent="0.35"/>
    <row r="38" spans="1:26" ht="15.5" customHeight="1" x14ac:dyDescent="0.35"/>
    <row r="39" spans="1:26" ht="15.5" customHeight="1" x14ac:dyDescent="0.35"/>
    <row r="40" spans="1:26" ht="15.5" customHeight="1" x14ac:dyDescent="0.35"/>
    <row r="41" spans="1:26" ht="15.5" customHeight="1" x14ac:dyDescent="0.35"/>
    <row r="42" spans="1:26" ht="15.5" customHeight="1" x14ac:dyDescent="0.35"/>
    <row r="43" spans="1:26" ht="15.5" customHeight="1" x14ac:dyDescent="0.35"/>
  </sheetData>
  <mergeCells count="15">
    <mergeCell ref="A28:C29"/>
    <mergeCell ref="A32:A34"/>
    <mergeCell ref="A14:C14"/>
    <mergeCell ref="A15:C15"/>
    <mergeCell ref="A16:C17"/>
    <mergeCell ref="A20:A22"/>
    <mergeCell ref="A26:C26"/>
    <mergeCell ref="A27:C27"/>
    <mergeCell ref="A12:B12"/>
    <mergeCell ref="C12:D12"/>
    <mergeCell ref="Q1:R1"/>
    <mergeCell ref="A7:R7"/>
    <mergeCell ref="A9:R9"/>
    <mergeCell ref="A11:B11"/>
    <mergeCell ref="C11:D11"/>
  </mergeCells>
  <hyperlinks>
    <hyperlink ref="Q1:R1" location="SOMMARIO!A1" display="torna al SOMMARIO"/>
  </hyperlink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3"/>
  <sheetViews>
    <sheetView showGridLines="0" topLeftCell="A16" zoomScale="85" zoomScaleNormal="85" workbookViewId="0">
      <selection activeCell="Q32" sqref="Q32"/>
    </sheetView>
  </sheetViews>
  <sheetFormatPr defaultColWidth="8.90625" defaultRowHeight="14.5" x14ac:dyDescent="0.35"/>
  <cols>
    <col min="1" max="1" width="3.08984375" style="16" customWidth="1"/>
    <col min="2" max="2" width="20.90625" style="16" customWidth="1"/>
    <col min="3" max="3" width="15.36328125" style="16" customWidth="1"/>
    <col min="4" max="4" width="2.36328125" style="16" customWidth="1"/>
    <col min="5" max="5" width="11.1796875" style="16" customWidth="1"/>
    <col min="6" max="9" width="10.453125" style="16" customWidth="1"/>
    <col min="10" max="10" width="11.08984375" style="16" bestFit="1" customWidth="1"/>
    <col min="11" max="18" width="10.453125" style="16" customWidth="1"/>
    <col min="19" max="23" width="12.453125" style="16" customWidth="1"/>
    <col min="24" max="25" width="10.54296875" style="16" customWidth="1"/>
    <col min="26" max="26" width="2.36328125" style="16" customWidth="1"/>
    <col min="27" max="28" width="10.54296875" style="16" customWidth="1"/>
    <col min="29" max="29" width="2.36328125" style="16" customWidth="1"/>
    <col min="30" max="31" width="10.54296875" style="16" customWidth="1"/>
    <col min="32" max="32" width="2.36328125" style="16" customWidth="1"/>
    <col min="33" max="16384" width="8.90625" style="16"/>
  </cols>
  <sheetData>
    <row r="1" spans="1:24" ht="17" customHeight="1" thickBot="1" x14ac:dyDescent="0.4">
      <c r="A1" s="96"/>
      <c r="B1" s="97"/>
      <c r="C1" s="98"/>
      <c r="D1" s="102"/>
      <c r="E1" s="103"/>
      <c r="F1" s="27"/>
      <c r="Q1" s="158" t="s">
        <v>22</v>
      </c>
      <c r="R1" s="159"/>
    </row>
    <row r="2" spans="1:24" ht="17" customHeight="1" thickBot="1" x14ac:dyDescent="0.4">
      <c r="A2" s="99"/>
      <c r="B2" s="100"/>
      <c r="C2" s="101"/>
      <c r="D2" s="104"/>
      <c r="E2" s="103"/>
      <c r="F2" s="27"/>
    </row>
    <row r="3" spans="1:24" ht="4.25" customHeight="1" thickBot="1" x14ac:dyDescent="0.4">
      <c r="A3" s="83"/>
      <c r="B3" s="84"/>
      <c r="C3" s="84"/>
      <c r="D3" s="105"/>
      <c r="E3" s="103"/>
      <c r="F3" s="27"/>
    </row>
    <row r="4" spans="1:24" ht="21" x14ac:dyDescent="0.35">
      <c r="A4" s="62" t="s">
        <v>176</v>
      </c>
      <c r="B4" s="62"/>
      <c r="D4" s="27"/>
      <c r="E4" s="27"/>
      <c r="F4" s="27"/>
    </row>
    <row r="5" spans="1:24" x14ac:dyDescent="0.35">
      <c r="A5" s="17" t="s">
        <v>7</v>
      </c>
      <c r="B5" s="17"/>
    </row>
    <row r="6" spans="1:24" ht="6" customHeight="1" x14ac:dyDescent="0.35"/>
    <row r="7" spans="1:24" ht="23" customHeight="1" x14ac:dyDescent="0.35">
      <c r="A7" s="196" t="s">
        <v>177</v>
      </c>
      <c r="B7" s="196"/>
      <c r="C7" s="196"/>
      <c r="D7" s="196"/>
      <c r="E7" s="196"/>
      <c r="F7" s="196"/>
      <c r="G7" s="196"/>
      <c r="H7" s="196"/>
      <c r="I7" s="196"/>
      <c r="J7" s="196"/>
      <c r="K7" s="196"/>
      <c r="L7" s="196"/>
      <c r="M7" s="196"/>
      <c r="N7" s="196"/>
      <c r="O7" s="196"/>
      <c r="P7" s="196"/>
      <c r="Q7" s="196"/>
      <c r="R7" s="197"/>
      <c r="S7" s="18"/>
    </row>
    <row r="8" spans="1:24" ht="8.4" customHeight="1" x14ac:dyDescent="0.35"/>
    <row r="9" spans="1:24" ht="23" customHeight="1" x14ac:dyDescent="0.35">
      <c r="A9" s="196" t="str">
        <f>+SOMMARIO!A23</f>
        <v>Lotto 14: Puglia, Basilicata</v>
      </c>
      <c r="B9" s="196"/>
      <c r="C9" s="196"/>
      <c r="D9" s="196"/>
      <c r="E9" s="196"/>
      <c r="F9" s="196"/>
      <c r="G9" s="196"/>
      <c r="H9" s="196"/>
      <c r="I9" s="196"/>
      <c r="J9" s="196"/>
      <c r="K9" s="196"/>
      <c r="L9" s="196"/>
      <c r="M9" s="196"/>
      <c r="N9" s="196"/>
      <c r="O9" s="196"/>
      <c r="P9" s="196"/>
      <c r="Q9" s="196"/>
      <c r="R9" s="197"/>
      <c r="S9" s="18"/>
    </row>
    <row r="10" spans="1:24" s="27" customFormat="1" ht="9.65" customHeight="1" x14ac:dyDescent="0.35">
      <c r="B10" s="81"/>
      <c r="C10" s="81"/>
      <c r="D10" s="81"/>
      <c r="E10" s="81"/>
      <c r="F10" s="81"/>
      <c r="G10" s="81"/>
      <c r="H10" s="81"/>
      <c r="I10" s="81"/>
      <c r="J10" s="81"/>
      <c r="K10" s="81"/>
      <c r="L10" s="81"/>
      <c r="M10" s="81"/>
      <c r="N10" s="81"/>
      <c r="O10" s="81"/>
      <c r="P10" s="81"/>
      <c r="Q10" s="81"/>
      <c r="R10" s="81"/>
      <c r="S10" s="82"/>
    </row>
    <row r="11" spans="1:24" s="27" customFormat="1" ht="15.5" x14ac:dyDescent="0.35">
      <c r="A11" s="193" t="s">
        <v>116</v>
      </c>
      <c r="B11" s="193"/>
      <c r="C11" s="194" t="s">
        <v>186</v>
      </c>
      <c r="D11" s="195"/>
      <c r="E11" s="93"/>
      <c r="H11" s="81"/>
      <c r="I11" s="81"/>
      <c r="J11" s="81"/>
      <c r="K11" s="81"/>
      <c r="L11" s="81"/>
      <c r="M11" s="81"/>
      <c r="N11" s="81"/>
      <c r="O11" s="81"/>
      <c r="P11" s="81"/>
      <c r="Q11" s="81"/>
      <c r="R11" s="82"/>
    </row>
    <row r="12" spans="1:24" s="27" customFormat="1" ht="15.5" x14ac:dyDescent="0.35">
      <c r="A12" s="193" t="s">
        <v>3</v>
      </c>
      <c r="B12" s="193"/>
      <c r="C12" s="194" t="s">
        <v>184</v>
      </c>
      <c r="D12" s="195"/>
      <c r="E12" s="93"/>
      <c r="F12" s="81"/>
      <c r="G12" s="81"/>
      <c r="H12" s="81"/>
      <c r="I12" s="81"/>
      <c r="J12" s="81"/>
      <c r="K12" s="81"/>
      <c r="L12" s="81"/>
      <c r="M12" s="81"/>
      <c r="N12" s="81"/>
      <c r="O12" s="81"/>
      <c r="P12" s="81"/>
      <c r="Q12" s="81"/>
      <c r="R12" s="82"/>
    </row>
    <row r="13" spans="1:24" s="27" customFormat="1" ht="16" thickBot="1" x14ac:dyDescent="0.4">
      <c r="C13" s="81"/>
      <c r="D13" s="93"/>
      <c r="E13" s="93"/>
      <c r="F13" s="81"/>
      <c r="G13" s="81"/>
      <c r="H13" s="81"/>
      <c r="I13" s="81"/>
      <c r="J13" s="81"/>
      <c r="K13" s="81"/>
      <c r="L13" s="81"/>
      <c r="M13" s="81"/>
      <c r="N13" s="81"/>
      <c r="O13" s="81"/>
      <c r="P13" s="81"/>
      <c r="Q13" s="81"/>
      <c r="R13" s="82"/>
    </row>
    <row r="14" spans="1:24" s="27" customFormat="1" ht="19" thickBot="1" x14ac:dyDescent="0.4">
      <c r="A14" s="204" t="s">
        <v>125</v>
      </c>
      <c r="B14" s="205"/>
      <c r="C14" s="206"/>
      <c r="D14" s="81"/>
      <c r="E14" s="81"/>
      <c r="F14" s="81"/>
      <c r="G14" s="82"/>
      <c r="M14" s="128">
        <v>44044</v>
      </c>
      <c r="N14" s="128">
        <v>44075</v>
      </c>
      <c r="O14" s="128">
        <v>44105</v>
      </c>
      <c r="P14" s="128">
        <v>44136</v>
      </c>
      <c r="Q14" s="128">
        <v>44166</v>
      </c>
      <c r="R14" s="128">
        <v>44197</v>
      </c>
      <c r="S14" s="128">
        <v>44228</v>
      </c>
      <c r="T14" s="128">
        <v>44256</v>
      </c>
      <c r="U14" s="128">
        <v>44287</v>
      </c>
      <c r="V14" s="128">
        <v>44317</v>
      </c>
      <c r="W14" s="128">
        <v>44348</v>
      </c>
      <c r="X14" s="128">
        <v>44378</v>
      </c>
    </row>
    <row r="15" spans="1:24" s="27" customFormat="1" ht="15.5" x14ac:dyDescent="0.35">
      <c r="A15" s="207" t="s">
        <v>117</v>
      </c>
      <c r="B15" s="208"/>
      <c r="C15" s="208"/>
      <c r="D15" s="81"/>
      <c r="E15" s="112">
        <v>43829</v>
      </c>
      <c r="F15" s="112">
        <v>43861</v>
      </c>
      <c r="G15" s="112">
        <v>43890</v>
      </c>
      <c r="H15" s="112">
        <v>43921</v>
      </c>
      <c r="I15" s="112">
        <v>43951</v>
      </c>
      <c r="J15" s="112">
        <v>43982</v>
      </c>
      <c r="K15" s="112">
        <v>44012</v>
      </c>
      <c r="L15" s="112">
        <v>44043</v>
      </c>
      <c r="M15" s="112">
        <v>44074</v>
      </c>
      <c r="N15" s="112">
        <v>44104</v>
      </c>
      <c r="O15" s="112">
        <v>44135</v>
      </c>
      <c r="P15" s="112">
        <v>44165</v>
      </c>
    </row>
    <row r="16" spans="1:24" s="27" customFormat="1" ht="15.5" x14ac:dyDescent="0.35">
      <c r="A16" s="198" t="s">
        <v>118</v>
      </c>
      <c r="B16" s="199"/>
      <c r="C16" s="199"/>
      <c r="D16" s="81"/>
      <c r="E16" s="113" t="s">
        <v>175</v>
      </c>
      <c r="F16" s="113" t="s">
        <v>191</v>
      </c>
      <c r="G16" s="113" t="s">
        <v>192</v>
      </c>
      <c r="H16" s="113" t="s">
        <v>193</v>
      </c>
      <c r="I16" s="113" t="s">
        <v>202</v>
      </c>
      <c r="J16" s="113" t="s">
        <v>205</v>
      </c>
      <c r="K16" s="113" t="s">
        <v>208</v>
      </c>
      <c r="L16" s="113" t="s">
        <v>210</v>
      </c>
      <c r="M16" s="113" t="s">
        <v>212</v>
      </c>
      <c r="N16" s="113" t="s">
        <v>214</v>
      </c>
      <c r="O16" s="113" t="s">
        <v>216</v>
      </c>
      <c r="P16" s="113" t="s">
        <v>218</v>
      </c>
    </row>
    <row r="17" spans="1:26" s="27" customFormat="1" ht="15.5" x14ac:dyDescent="0.35">
      <c r="A17" s="200"/>
      <c r="B17" s="201"/>
      <c r="C17" s="201"/>
      <c r="D17" s="81"/>
      <c r="E17" s="113" t="s">
        <v>198</v>
      </c>
      <c r="F17" s="113" t="s">
        <v>199</v>
      </c>
      <c r="G17" s="113" t="s">
        <v>200</v>
      </c>
      <c r="H17" s="113" t="s">
        <v>201</v>
      </c>
      <c r="I17" s="113" t="s">
        <v>203</v>
      </c>
      <c r="J17" s="113" t="s">
        <v>206</v>
      </c>
      <c r="K17" s="113" t="s">
        <v>194</v>
      </c>
      <c r="L17" s="113" t="s">
        <v>195</v>
      </c>
      <c r="M17" s="113" t="s">
        <v>196</v>
      </c>
      <c r="N17" s="113" t="s">
        <v>197</v>
      </c>
      <c r="O17" s="113" t="s">
        <v>204</v>
      </c>
      <c r="P17" s="113" t="s">
        <v>207</v>
      </c>
    </row>
    <row r="18" spans="1:26" s="27" customFormat="1" ht="15.5" x14ac:dyDescent="0.3">
      <c r="A18" s="86"/>
      <c r="B18" s="87" t="s">
        <v>119</v>
      </c>
      <c r="C18" s="88" t="s">
        <v>182</v>
      </c>
      <c r="D18" s="81"/>
      <c r="E18" s="114" t="s">
        <v>123</v>
      </c>
      <c r="F18" s="114" t="s">
        <v>123</v>
      </c>
      <c r="G18" s="114" t="s">
        <v>123</v>
      </c>
      <c r="H18" s="114" t="s">
        <v>123</v>
      </c>
      <c r="I18" s="114" t="s">
        <v>123</v>
      </c>
      <c r="J18" s="114" t="s">
        <v>123</v>
      </c>
      <c r="K18" s="114" t="s">
        <v>123</v>
      </c>
      <c r="L18" s="114" t="s">
        <v>123</v>
      </c>
      <c r="M18" s="114" t="s">
        <v>123</v>
      </c>
      <c r="N18" s="114" t="s">
        <v>123</v>
      </c>
      <c r="O18" s="114" t="s">
        <v>123</v>
      </c>
      <c r="P18" s="114" t="s">
        <v>123</v>
      </c>
    </row>
    <row r="19" spans="1:26" s="27" customFormat="1" ht="34.25" customHeight="1" x14ac:dyDescent="0.35">
      <c r="A19" s="91" t="s">
        <v>120</v>
      </c>
      <c r="B19" s="85" t="s">
        <v>121</v>
      </c>
      <c r="C19" s="122">
        <v>3.36</v>
      </c>
      <c r="D19" s="81"/>
      <c r="E19" s="115">
        <f>+$C19+'DELIVERY e PRODOTTO FISSO'!$K$26</f>
        <v>61.339999999999996</v>
      </c>
      <c r="F19" s="115">
        <f>+$C19+'DELIVERY e PRODOTTO FISSO'!$K$27</f>
        <v>58.82</v>
      </c>
      <c r="G19" s="115">
        <f>+$C19+'DELIVERY e PRODOTTO FISSO'!$K$28</f>
        <v>54.269999999999996</v>
      </c>
      <c r="H19" s="115">
        <f>+$C19+'DELIVERY e PRODOTTO FISSO'!$K$29</f>
        <v>53.67</v>
      </c>
      <c r="I19" s="115">
        <f>+$C19+'DELIVERY e PRODOTTO FISSO'!$K$30</f>
        <v>45.8</v>
      </c>
      <c r="J19" s="115">
        <f>+$C19+'DELIVERY e PRODOTTO FISSO'!$K$31</f>
        <v>48.993863636363635</v>
      </c>
      <c r="K19" s="115">
        <f>+$C19+'DELIVERY e PRODOTTO FISSO'!$K$32</f>
        <v>48.94</v>
      </c>
      <c r="L19" s="115">
        <f>+$C19+'DELIVERY e PRODOTTO FISSO'!$K$33</f>
        <v>50.18</v>
      </c>
      <c r="M19" s="115">
        <f>_xlfn.IFNA($C$19+VLOOKUP(M$14,'DELIVERY e PRODOTTO FISSO'!$I:$L,3,FALSE),"")</f>
        <v>49.5</v>
      </c>
      <c r="N19" s="115">
        <f>_xlfn.IFNA($C$19+VLOOKUP(N$14,'DELIVERY e PRODOTTO FISSO'!$I:$L,3,FALSE),"")</f>
        <v>52.62</v>
      </c>
      <c r="O19" s="115">
        <f>_xlfn.IFNA($C$19+VLOOKUP(O$14,'DELIVERY e PRODOTTO FISSO'!$I:$L,3,FALSE),"")</f>
        <v>52.89</v>
      </c>
      <c r="P19" s="115">
        <f>_xlfn.IFNA($C$19+VLOOKUP(P$14,'DELIVERY e PRODOTTO FISSO'!$I:$L,3,FALSE),"")</f>
        <v>50.65</v>
      </c>
      <c r="Q19" s="127" t="str">
        <f>_xlfn.IFNA($C$19+VLOOKUP(Q$14,'DELIVERY e PRODOTTO FISSO'!$I:$L,3,FALSE),"")</f>
        <v/>
      </c>
      <c r="R19" s="127" t="str">
        <f>_xlfn.IFNA($C$19+VLOOKUP(R$14,'DELIVERY e PRODOTTO FISSO'!$I:$L,3,FALSE),"")</f>
        <v/>
      </c>
      <c r="S19" s="127" t="str">
        <f>_xlfn.IFNA($C$19+VLOOKUP(S$14,'DELIVERY e PRODOTTO FISSO'!$I:$L,3,FALSE),"")</f>
        <v/>
      </c>
      <c r="T19" s="127" t="str">
        <f>_xlfn.IFNA($C$19+VLOOKUP(T$14,'DELIVERY e PRODOTTO FISSO'!$I:$L,3,FALSE),"")</f>
        <v/>
      </c>
      <c r="U19" s="127" t="str">
        <f>_xlfn.IFNA($C$19+VLOOKUP(U$14,'DELIVERY e PRODOTTO FISSO'!$I:$L,3,FALSE),"")</f>
        <v/>
      </c>
      <c r="V19" s="127" t="str">
        <f>_xlfn.IFNA($C$19+VLOOKUP(V$14,'DELIVERY e PRODOTTO FISSO'!$I:$L,3,FALSE),"")</f>
        <v/>
      </c>
      <c r="W19" s="127" t="str">
        <f>_xlfn.IFNA($C$19+VLOOKUP(W$14,'DELIVERY e PRODOTTO FISSO'!$I:$L,3,FALSE),"")</f>
        <v/>
      </c>
      <c r="X19" s="127" t="str">
        <f>_xlfn.IFNA($C$19+VLOOKUP(X$14,'DELIVERY e PRODOTTO FISSO'!$I:$L,3,FALSE),"")</f>
        <v/>
      </c>
      <c r="Y19" s="127" t="str">
        <f>_xlfn.IFNA($C$19+VLOOKUP(Y$14,'DELIVERY e PRODOTTO FISSO'!$I:$L,3,FALSE),"")</f>
        <v/>
      </c>
      <c r="Z19" s="127" t="str">
        <f>_xlfn.IFNA($C$19+VLOOKUP(Z$14,'DELIVERY e PRODOTTO FISSO'!$I:$L,3,FALSE),"")</f>
        <v/>
      </c>
    </row>
    <row r="20" spans="1:26" s="27" customFormat="1" ht="25.25" customHeight="1" x14ac:dyDescent="0.35">
      <c r="A20" s="202" t="s">
        <v>122</v>
      </c>
      <c r="B20" s="94" t="s">
        <v>31</v>
      </c>
      <c r="C20" s="123">
        <v>3.36</v>
      </c>
      <c r="D20" s="81"/>
      <c r="E20" s="116">
        <f>+$C20+'DELIVERY e PRODOTTO FISSO'!$K$26</f>
        <v>61.339999999999996</v>
      </c>
      <c r="F20" s="116">
        <f>+$C20+'DELIVERY e PRODOTTO FISSO'!$K$27</f>
        <v>58.82</v>
      </c>
      <c r="G20" s="116">
        <f>+$C20+'DELIVERY e PRODOTTO FISSO'!$K$28</f>
        <v>54.269999999999996</v>
      </c>
      <c r="H20" s="116">
        <f>+$C20+'DELIVERY e PRODOTTO FISSO'!$K$29</f>
        <v>53.67</v>
      </c>
      <c r="I20" s="116">
        <f>+$C20+'DELIVERY e PRODOTTO FISSO'!$K$30</f>
        <v>45.8</v>
      </c>
      <c r="J20" s="120">
        <f>+$C20+'DELIVERY e PRODOTTO FISSO'!$K$31</f>
        <v>48.993863636363635</v>
      </c>
      <c r="K20" s="120">
        <f>+$C20+'DELIVERY e PRODOTTO FISSO'!$K$32</f>
        <v>48.94</v>
      </c>
      <c r="L20" s="120">
        <f>+$C20+'DELIVERY e PRODOTTO FISSO'!$K$33</f>
        <v>50.18</v>
      </c>
      <c r="M20" s="120">
        <f>_xlfn.IFNA($C$20+VLOOKUP(M$14,'DELIVERY e PRODOTTO FISSO'!$I:$L,3,FALSE),"")</f>
        <v>49.5</v>
      </c>
      <c r="N20" s="120">
        <f>_xlfn.IFNA($C$20+VLOOKUP(N$14,'DELIVERY e PRODOTTO FISSO'!$I:$L,3,FALSE),"")</f>
        <v>52.62</v>
      </c>
      <c r="O20" s="120">
        <f>_xlfn.IFNA($C$20+VLOOKUP(O$14,'DELIVERY e PRODOTTO FISSO'!$I:$L,3,FALSE),"")</f>
        <v>52.89</v>
      </c>
      <c r="P20" s="120">
        <f>_xlfn.IFNA($C$20+VLOOKUP(P$14,'DELIVERY e PRODOTTO FISSO'!$I:$L,3,FALSE),"")</f>
        <v>50.65</v>
      </c>
      <c r="Q20" s="127" t="str">
        <f>_xlfn.IFNA($C$20+VLOOKUP(Q$14,'DELIVERY e PRODOTTO FISSO'!$I:$L,3,FALSE),"")</f>
        <v/>
      </c>
      <c r="R20" s="127" t="str">
        <f>_xlfn.IFNA($C$20+VLOOKUP(R$14,'DELIVERY e PRODOTTO FISSO'!$I:$L,3,FALSE),"")</f>
        <v/>
      </c>
      <c r="S20" s="127" t="str">
        <f>_xlfn.IFNA($C$20+VLOOKUP(S$14,'DELIVERY e PRODOTTO FISSO'!$I:$L,3,FALSE),"")</f>
        <v/>
      </c>
      <c r="T20" s="127" t="str">
        <f>_xlfn.IFNA($C$20+VLOOKUP(T$14,'DELIVERY e PRODOTTO FISSO'!$I:$L,3,FALSE),"")</f>
        <v/>
      </c>
      <c r="U20" s="127" t="str">
        <f>_xlfn.IFNA($C$20+VLOOKUP(U$14,'DELIVERY e PRODOTTO FISSO'!$I:$L,3,FALSE),"")</f>
        <v/>
      </c>
      <c r="V20" s="127" t="str">
        <f>_xlfn.IFNA($C$20+VLOOKUP(V$14,'DELIVERY e PRODOTTO FISSO'!$I:$L,3,FALSE),"")</f>
        <v/>
      </c>
      <c r="W20" s="127" t="str">
        <f>_xlfn.IFNA($C$20+VLOOKUP(W$14,'DELIVERY e PRODOTTO FISSO'!$I:$L,3,FALSE),"")</f>
        <v/>
      </c>
      <c r="X20" s="127" t="str">
        <f>_xlfn.IFNA($C$20+VLOOKUP(X$14,'DELIVERY e PRODOTTO FISSO'!$I:$L,3,FALSE),"")</f>
        <v/>
      </c>
      <c r="Y20" s="127" t="str">
        <f>_xlfn.IFNA($C$20+VLOOKUP(Y$14,'DELIVERY e PRODOTTO FISSO'!$I:$L,3,FALSE),"")</f>
        <v/>
      </c>
      <c r="Z20" s="127" t="str">
        <f>_xlfn.IFNA($C$20+VLOOKUP(Z$14,'DELIVERY e PRODOTTO FISSO'!$I:$L,3,FALSE),"")</f>
        <v/>
      </c>
    </row>
    <row r="21" spans="1:26" s="27" customFormat="1" ht="25.25" customHeight="1" x14ac:dyDescent="0.35">
      <c r="A21" s="203"/>
      <c r="B21" s="92" t="s">
        <v>32</v>
      </c>
      <c r="C21" s="124">
        <v>3.36</v>
      </c>
      <c r="D21" s="81"/>
      <c r="E21" s="117">
        <f>+$C21+'DELIVERY e PRODOTTO FISSO'!$K$26</f>
        <v>61.339999999999996</v>
      </c>
      <c r="F21" s="117">
        <f>+$C21+'DELIVERY e PRODOTTO FISSO'!$K$27</f>
        <v>58.82</v>
      </c>
      <c r="G21" s="117">
        <f>+$C21+'DELIVERY e PRODOTTO FISSO'!$K$28</f>
        <v>54.269999999999996</v>
      </c>
      <c r="H21" s="117">
        <f>+$C21+'DELIVERY e PRODOTTO FISSO'!$K$29</f>
        <v>53.67</v>
      </c>
      <c r="I21" s="117">
        <f>+$C21+'DELIVERY e PRODOTTO FISSO'!$K$30</f>
        <v>45.8</v>
      </c>
      <c r="J21" s="117">
        <f>+$C21+'DELIVERY e PRODOTTO FISSO'!$K$31</f>
        <v>48.993863636363635</v>
      </c>
      <c r="K21" s="117">
        <f>+$C21+'DELIVERY e PRODOTTO FISSO'!$K$32</f>
        <v>48.94</v>
      </c>
      <c r="L21" s="117">
        <f>+$C21+'DELIVERY e PRODOTTO FISSO'!$K$33</f>
        <v>50.18</v>
      </c>
      <c r="M21" s="117">
        <f>_xlfn.IFNA($C$21+VLOOKUP(M$14,'DELIVERY e PRODOTTO FISSO'!$I:$L,3,FALSE),"")</f>
        <v>49.5</v>
      </c>
      <c r="N21" s="117">
        <f>_xlfn.IFNA($C$21+VLOOKUP(N$14,'DELIVERY e PRODOTTO FISSO'!$I:$L,3,FALSE),"")</f>
        <v>52.62</v>
      </c>
      <c r="O21" s="117">
        <f>_xlfn.IFNA($C$21+VLOOKUP(O$14,'DELIVERY e PRODOTTO FISSO'!$I:$L,3,FALSE),"")</f>
        <v>52.89</v>
      </c>
      <c r="P21" s="117">
        <f>_xlfn.IFNA($C$21+VLOOKUP(P$14,'DELIVERY e PRODOTTO FISSO'!$I:$L,3,FALSE),"")</f>
        <v>50.65</v>
      </c>
      <c r="Q21" s="127" t="str">
        <f>_xlfn.IFNA($C$21+VLOOKUP(Q$14,'DELIVERY e PRODOTTO FISSO'!$I:$L,3,FALSE),"")</f>
        <v/>
      </c>
      <c r="R21" s="127" t="str">
        <f>_xlfn.IFNA($C$21+VLOOKUP(R$14,'DELIVERY e PRODOTTO FISSO'!$I:$L,3,FALSE),"")</f>
        <v/>
      </c>
      <c r="S21" s="127" t="str">
        <f>_xlfn.IFNA($C$21+VLOOKUP(S$14,'DELIVERY e PRODOTTO FISSO'!$I:$L,3,FALSE),"")</f>
        <v/>
      </c>
      <c r="T21" s="127" t="str">
        <f>_xlfn.IFNA($C$21+VLOOKUP(T$14,'DELIVERY e PRODOTTO FISSO'!$I:$L,3,FALSE),"")</f>
        <v/>
      </c>
      <c r="U21" s="127" t="str">
        <f>_xlfn.IFNA($C$21+VLOOKUP(U$14,'DELIVERY e PRODOTTO FISSO'!$I:$L,3,FALSE),"")</f>
        <v/>
      </c>
      <c r="V21" s="127" t="str">
        <f>_xlfn.IFNA($C$21+VLOOKUP(V$14,'DELIVERY e PRODOTTO FISSO'!$I:$L,3,FALSE),"")</f>
        <v/>
      </c>
      <c r="W21" s="127" t="str">
        <f>_xlfn.IFNA($C$21+VLOOKUP(W$14,'DELIVERY e PRODOTTO FISSO'!$I:$L,3,FALSE),"")</f>
        <v/>
      </c>
      <c r="X21" s="127" t="str">
        <f>_xlfn.IFNA($C$21+VLOOKUP(X$14,'DELIVERY e PRODOTTO FISSO'!$I:$L,3,FALSE),"")</f>
        <v/>
      </c>
      <c r="Y21" s="127" t="str">
        <f>_xlfn.IFNA($C$21+VLOOKUP(Y$14,'DELIVERY e PRODOTTO FISSO'!$I:$L,3,FALSE),"")</f>
        <v/>
      </c>
      <c r="Z21" s="127" t="str">
        <f>_xlfn.IFNA($C$21+VLOOKUP(Z$14,'DELIVERY e PRODOTTO FISSO'!$I:$L,3,FALSE),"")</f>
        <v/>
      </c>
    </row>
    <row r="22" spans="1:26" s="27" customFormat="1" ht="25.25" customHeight="1" thickBot="1" x14ac:dyDescent="0.4">
      <c r="A22" s="203"/>
      <c r="B22" s="95" t="s">
        <v>33</v>
      </c>
      <c r="C22" s="125">
        <v>3.36</v>
      </c>
      <c r="D22" s="81"/>
      <c r="E22" s="118">
        <f>+$C22+'DELIVERY e PRODOTTO FISSO'!$K$26</f>
        <v>61.339999999999996</v>
      </c>
      <c r="F22" s="118">
        <f>+$C22+'DELIVERY e PRODOTTO FISSO'!$K$27</f>
        <v>58.82</v>
      </c>
      <c r="G22" s="118">
        <f>+$C22+'DELIVERY e PRODOTTO FISSO'!$K$28</f>
        <v>54.269999999999996</v>
      </c>
      <c r="H22" s="118">
        <f>+$C22+'DELIVERY e PRODOTTO FISSO'!$K$29</f>
        <v>53.67</v>
      </c>
      <c r="I22" s="118">
        <f>+$C22+'DELIVERY e PRODOTTO FISSO'!$K$30</f>
        <v>45.8</v>
      </c>
      <c r="J22" s="121">
        <f>+$C22+'DELIVERY e PRODOTTO FISSO'!$K$31</f>
        <v>48.993863636363635</v>
      </c>
      <c r="K22" s="121">
        <f>+$C22+'DELIVERY e PRODOTTO FISSO'!$K$32</f>
        <v>48.94</v>
      </c>
      <c r="L22" s="121">
        <f>+$C22+'DELIVERY e PRODOTTO FISSO'!$K$33</f>
        <v>50.18</v>
      </c>
      <c r="M22" s="121">
        <f>_xlfn.IFNA($C$22+VLOOKUP(M$14,'DELIVERY e PRODOTTO FISSO'!$I:$L,3,FALSE),"")</f>
        <v>49.5</v>
      </c>
      <c r="N22" s="121">
        <f>_xlfn.IFNA($C$22+VLOOKUP(N$14,'DELIVERY e PRODOTTO FISSO'!$I:$L,3,FALSE),"")</f>
        <v>52.62</v>
      </c>
      <c r="O22" s="121">
        <f>_xlfn.IFNA($C$22+VLOOKUP(O$14,'DELIVERY e PRODOTTO FISSO'!$I:$L,3,FALSE),"")</f>
        <v>52.89</v>
      </c>
      <c r="P22" s="121">
        <f>_xlfn.IFNA($C$22+VLOOKUP(P$14,'DELIVERY e PRODOTTO FISSO'!$I:$L,3,FALSE),"")</f>
        <v>50.65</v>
      </c>
      <c r="Q22" s="127" t="str">
        <f>_xlfn.IFNA($C$22+VLOOKUP(Q$14,'DELIVERY e PRODOTTO FISSO'!$I:$L,3,FALSE),"")</f>
        <v/>
      </c>
      <c r="R22" s="127" t="str">
        <f>_xlfn.IFNA($C$22+VLOOKUP(R$14,'DELIVERY e PRODOTTO FISSO'!$I:$L,3,FALSE),"")</f>
        <v/>
      </c>
      <c r="S22" s="127" t="str">
        <f>_xlfn.IFNA($C$22+VLOOKUP(S$14,'DELIVERY e PRODOTTO FISSO'!$I:$L,3,FALSE),"")</f>
        <v/>
      </c>
      <c r="T22" s="127" t="str">
        <f>_xlfn.IFNA($C$22+VLOOKUP(T$14,'DELIVERY e PRODOTTO FISSO'!$I:$L,3,FALSE),"")</f>
        <v/>
      </c>
      <c r="U22" s="127" t="str">
        <f>_xlfn.IFNA($C$22+VLOOKUP(U$14,'DELIVERY e PRODOTTO FISSO'!$I:$L,3,FALSE),"")</f>
        <v/>
      </c>
      <c r="V22" s="127" t="str">
        <f>_xlfn.IFNA($C$22+VLOOKUP(V$14,'DELIVERY e PRODOTTO FISSO'!$I:$L,3,FALSE),"")</f>
        <v/>
      </c>
      <c r="W22" s="127" t="str">
        <f>_xlfn.IFNA($C$22+VLOOKUP(W$14,'DELIVERY e PRODOTTO FISSO'!$I:$L,3,FALSE),"")</f>
        <v/>
      </c>
      <c r="X22" s="127" t="str">
        <f>_xlfn.IFNA($C$22+VLOOKUP(X$14,'DELIVERY e PRODOTTO FISSO'!$I:$L,3,FALSE),"")</f>
        <v/>
      </c>
      <c r="Y22" s="127" t="str">
        <f>_xlfn.IFNA($C$22+VLOOKUP(Y$14,'DELIVERY e PRODOTTO FISSO'!$I:$L,3,FALSE),"")</f>
        <v/>
      </c>
      <c r="Z22" s="127" t="str">
        <f>_xlfn.IFNA($C$22+VLOOKUP(Z$14,'DELIVERY e PRODOTTO FISSO'!$I:$L,3,FALSE),"")</f>
        <v/>
      </c>
    </row>
    <row r="23" spans="1:26" s="27" customFormat="1" x14ac:dyDescent="0.35">
      <c r="A23" s="90" t="s">
        <v>173</v>
      </c>
      <c r="B23" s="89"/>
      <c r="C23" s="89"/>
      <c r="D23" s="89"/>
      <c r="E23" s="89"/>
      <c r="F23" s="89"/>
      <c r="G23" s="89"/>
      <c r="H23" s="89"/>
      <c r="I23" s="89"/>
      <c r="J23" s="89"/>
      <c r="K23" s="89"/>
      <c r="L23" s="89"/>
      <c r="M23" s="89"/>
      <c r="N23" s="89"/>
      <c r="O23" s="89"/>
      <c r="P23" s="89"/>
    </row>
    <row r="24" spans="1:26" s="27" customFormat="1" ht="15.5" x14ac:dyDescent="0.35">
      <c r="B24" s="81"/>
      <c r="C24" s="81"/>
      <c r="D24" s="81"/>
      <c r="E24" s="81"/>
      <c r="F24" s="81"/>
      <c r="G24" s="81"/>
      <c r="H24" s="81"/>
      <c r="I24" s="81"/>
      <c r="J24" s="81"/>
      <c r="K24" s="81"/>
      <c r="L24" s="81"/>
      <c r="M24" s="127"/>
    </row>
    <row r="25" spans="1:26" s="27" customFormat="1" ht="16" thickBot="1" x14ac:dyDescent="0.4">
      <c r="B25" s="81"/>
      <c r="C25" s="81"/>
      <c r="D25" s="81"/>
      <c r="E25" s="81"/>
      <c r="F25" s="81"/>
      <c r="G25" s="81"/>
      <c r="H25" s="81"/>
      <c r="I25" s="81"/>
      <c r="J25" s="81"/>
      <c r="K25" s="81"/>
      <c r="L25" s="81"/>
      <c r="M25" s="127"/>
    </row>
    <row r="26" spans="1:26" s="27" customFormat="1" ht="19" thickBot="1" x14ac:dyDescent="0.4">
      <c r="A26" s="204" t="s">
        <v>126</v>
      </c>
      <c r="B26" s="205"/>
      <c r="C26" s="206"/>
      <c r="D26" s="81"/>
      <c r="E26" s="81"/>
      <c r="F26" s="81"/>
      <c r="G26" s="81"/>
      <c r="H26" s="81"/>
      <c r="I26" s="81"/>
      <c r="J26" s="81"/>
      <c r="K26" s="81"/>
      <c r="L26" s="81"/>
      <c r="M26" s="127"/>
    </row>
    <row r="27" spans="1:26" s="27" customFormat="1" ht="15.5" x14ac:dyDescent="0.35">
      <c r="A27" s="207" t="s">
        <v>117</v>
      </c>
      <c r="B27" s="208"/>
      <c r="C27" s="208"/>
      <c r="D27" s="81"/>
      <c r="E27" s="112">
        <v>43829</v>
      </c>
      <c r="F27" s="112">
        <v>43861</v>
      </c>
      <c r="G27" s="112">
        <v>43890</v>
      </c>
      <c r="H27" s="112">
        <v>43921</v>
      </c>
      <c r="I27" s="112">
        <v>43951</v>
      </c>
      <c r="J27" s="112">
        <v>43982</v>
      </c>
      <c r="K27" s="112">
        <v>44012</v>
      </c>
      <c r="L27" s="112">
        <v>44043</v>
      </c>
      <c r="M27" s="112">
        <v>44074</v>
      </c>
      <c r="N27" s="112">
        <v>44104</v>
      </c>
      <c r="O27" s="112">
        <v>44135</v>
      </c>
      <c r="P27" s="112">
        <v>44165</v>
      </c>
    </row>
    <row r="28" spans="1:26" s="27" customFormat="1" ht="15.5" x14ac:dyDescent="0.35">
      <c r="A28" s="198" t="s">
        <v>118</v>
      </c>
      <c r="B28" s="199"/>
      <c r="C28" s="199"/>
      <c r="D28" s="81"/>
      <c r="E28" s="113" t="s">
        <v>175</v>
      </c>
      <c r="F28" s="113" t="s">
        <v>191</v>
      </c>
      <c r="G28" s="113" t="s">
        <v>192</v>
      </c>
      <c r="H28" s="113" t="s">
        <v>193</v>
      </c>
      <c r="I28" s="113" t="s">
        <v>202</v>
      </c>
      <c r="J28" s="113" t="s">
        <v>205</v>
      </c>
      <c r="K28" s="113" t="s">
        <v>208</v>
      </c>
      <c r="L28" s="113" t="s">
        <v>210</v>
      </c>
      <c r="M28" s="113" t="s">
        <v>212</v>
      </c>
      <c r="N28" s="113" t="s">
        <v>214</v>
      </c>
      <c r="O28" s="113" t="s">
        <v>216</v>
      </c>
      <c r="P28" s="113" t="s">
        <v>218</v>
      </c>
    </row>
    <row r="29" spans="1:26" s="27" customFormat="1" ht="15.5" x14ac:dyDescent="0.35">
      <c r="A29" s="200"/>
      <c r="B29" s="201"/>
      <c r="C29" s="201"/>
      <c r="D29" s="81"/>
      <c r="E29" s="113" t="s">
        <v>194</v>
      </c>
      <c r="F29" s="113" t="s">
        <v>195</v>
      </c>
      <c r="G29" s="113" t="s">
        <v>196</v>
      </c>
      <c r="H29" s="113" t="s">
        <v>197</v>
      </c>
      <c r="I29" s="113" t="s">
        <v>204</v>
      </c>
      <c r="J29" s="113" t="s">
        <v>207</v>
      </c>
      <c r="K29" s="113" t="s">
        <v>209</v>
      </c>
      <c r="L29" s="113" t="s">
        <v>211</v>
      </c>
      <c r="M29" s="113" t="s">
        <v>213</v>
      </c>
      <c r="N29" s="113" t="s">
        <v>215</v>
      </c>
      <c r="O29" s="113" t="s">
        <v>217</v>
      </c>
      <c r="P29" s="113" t="s">
        <v>219</v>
      </c>
    </row>
    <row r="30" spans="1:26" s="27" customFormat="1" ht="15.5" x14ac:dyDescent="0.3">
      <c r="A30" s="86"/>
      <c r="B30" s="87" t="s">
        <v>119</v>
      </c>
      <c r="C30" s="88" t="s">
        <v>182</v>
      </c>
      <c r="D30" s="81"/>
      <c r="E30" s="114" t="s">
        <v>124</v>
      </c>
      <c r="F30" s="114" t="s">
        <v>124</v>
      </c>
      <c r="G30" s="114" t="s">
        <v>124</v>
      </c>
      <c r="H30" s="114" t="s">
        <v>124</v>
      </c>
      <c r="I30" s="114" t="s">
        <v>124</v>
      </c>
      <c r="J30" s="114" t="s">
        <v>124</v>
      </c>
      <c r="K30" s="114" t="s">
        <v>124</v>
      </c>
      <c r="L30" s="114" t="s">
        <v>124</v>
      </c>
      <c r="M30" s="114" t="s">
        <v>124</v>
      </c>
      <c r="N30" s="114" t="s">
        <v>124</v>
      </c>
      <c r="O30" s="114" t="s">
        <v>124</v>
      </c>
      <c r="P30" s="114" t="s">
        <v>124</v>
      </c>
    </row>
    <row r="31" spans="1:26" s="27" customFormat="1" ht="34.25" customHeight="1" x14ac:dyDescent="0.35">
      <c r="A31" s="91" t="s">
        <v>120</v>
      </c>
      <c r="B31" s="85" t="s">
        <v>121</v>
      </c>
      <c r="C31" s="122">
        <v>3.36</v>
      </c>
      <c r="D31" s="81"/>
      <c r="E31" s="115">
        <f>+$C31+'DELIVERY e PRODOTTO FISSO'!$L$26</f>
        <v>60.46</v>
      </c>
      <c r="F31" s="115">
        <f>+$C31+'DELIVERY e PRODOTTO FISSO'!$L$27</f>
        <v>57.9</v>
      </c>
      <c r="G31" s="115">
        <f>+$C31+'DELIVERY e PRODOTTO FISSO'!$L$28</f>
        <v>54.06</v>
      </c>
      <c r="H31" s="115">
        <f>+$C31+'DELIVERY e PRODOTTO FISSO'!$L$29</f>
        <v>54.62</v>
      </c>
      <c r="I31" s="115">
        <f>+$C31+'DELIVERY e PRODOTTO FISSO'!$L$30</f>
        <v>46.769999999999996</v>
      </c>
      <c r="J31" s="115">
        <f>+$C31+'DELIVERY e PRODOTTO FISSO'!$L$31</f>
        <v>49.618030303030295</v>
      </c>
      <c r="K31" s="115">
        <f>+$C31+'DELIVERY e PRODOTTO FISSO'!$L$32</f>
        <v>50.589999999999996</v>
      </c>
      <c r="L31" s="115">
        <f>+$C31+'DELIVERY e PRODOTTO FISSO'!$L$33</f>
        <v>52.089999999999996</v>
      </c>
      <c r="M31" s="115">
        <f>_xlfn.IFNA($C$31+VLOOKUP(M$14,'DELIVERY e PRODOTTO FISSO'!$I:$L,4,FALSE),"")</f>
        <v>51.61</v>
      </c>
      <c r="N31" s="115">
        <f>_xlfn.IFNA($C$31+VLOOKUP(N$14,'DELIVERY e PRODOTTO FISSO'!$I:$L,4,FALSE),"")</f>
        <v>53.56</v>
      </c>
      <c r="O31" s="115">
        <f>_xlfn.IFNA($C$31+VLOOKUP(O$14,'DELIVERY e PRODOTTO FISSO'!$I:$L,4,FALSE),"")</f>
        <v>52.81</v>
      </c>
      <c r="P31" s="115">
        <f>_xlfn.IFNA($C$31+VLOOKUP(P$14,'DELIVERY e PRODOTTO FISSO'!$I:$L,4,FALSE),"")</f>
        <v>50.57</v>
      </c>
      <c r="Q31" s="127" t="str">
        <f>_xlfn.IFNA($C$31+VLOOKUP(Q$14,'DELIVERY e PRODOTTO FISSO'!$I:$L,4,FALSE),"")</f>
        <v/>
      </c>
      <c r="R31" s="127" t="str">
        <f>_xlfn.IFNA($C$31+VLOOKUP(R$14,'DELIVERY e PRODOTTO FISSO'!$I:$L,4,FALSE),"")</f>
        <v/>
      </c>
      <c r="S31" s="127" t="str">
        <f>_xlfn.IFNA($C$31+VLOOKUP(S$14,'DELIVERY e PRODOTTO FISSO'!$I:$L,4,FALSE),"")</f>
        <v/>
      </c>
      <c r="T31" s="127" t="str">
        <f>_xlfn.IFNA($C$31+VLOOKUP(T$14,'DELIVERY e PRODOTTO FISSO'!$I:$L,4,FALSE),"")</f>
        <v/>
      </c>
      <c r="U31" s="127" t="str">
        <f>_xlfn.IFNA($C$31+VLOOKUP(U$14,'DELIVERY e PRODOTTO FISSO'!$I:$L,4,FALSE),"")</f>
        <v/>
      </c>
      <c r="V31" s="127" t="str">
        <f>_xlfn.IFNA($C$31+VLOOKUP(V$14,'DELIVERY e PRODOTTO FISSO'!$I:$L,4,FALSE),"")</f>
        <v/>
      </c>
      <c r="W31" s="127" t="str">
        <f>_xlfn.IFNA($C$31+VLOOKUP(W$14,'DELIVERY e PRODOTTO FISSO'!$I:$L,4,FALSE),"")</f>
        <v/>
      </c>
      <c r="X31" s="127" t="str">
        <f>_xlfn.IFNA($C$31+VLOOKUP(X$14,'DELIVERY e PRODOTTO FISSO'!$I:$L,4,FALSE),"")</f>
        <v/>
      </c>
      <c r="Y31" s="127" t="str">
        <f>_xlfn.IFNA($C$31+VLOOKUP(Y$14,'DELIVERY e PRODOTTO FISSO'!$I:$L,4,FALSE),"")</f>
        <v/>
      </c>
      <c r="Z31" s="127" t="str">
        <f>_xlfn.IFNA($C$31+VLOOKUP(Z$14,'DELIVERY e PRODOTTO FISSO'!$I:$L,4,FALSE),"")</f>
        <v/>
      </c>
    </row>
    <row r="32" spans="1:26" s="27" customFormat="1" ht="25.25" customHeight="1" x14ac:dyDescent="0.35">
      <c r="A32" s="202" t="s">
        <v>122</v>
      </c>
      <c r="B32" s="94" t="s">
        <v>31</v>
      </c>
      <c r="C32" s="123">
        <v>3.36</v>
      </c>
      <c r="D32" s="81"/>
      <c r="E32" s="116">
        <f>+$C32+'DELIVERY e PRODOTTO FISSO'!$L$26</f>
        <v>60.46</v>
      </c>
      <c r="F32" s="116">
        <f>+$C32+'DELIVERY e PRODOTTO FISSO'!$L$27</f>
        <v>57.9</v>
      </c>
      <c r="G32" s="116">
        <f>+$C32+'DELIVERY e PRODOTTO FISSO'!$L$28</f>
        <v>54.06</v>
      </c>
      <c r="H32" s="116">
        <f>+$C32+'DELIVERY e PRODOTTO FISSO'!$L$29</f>
        <v>54.62</v>
      </c>
      <c r="I32" s="116">
        <f>+$C32+'DELIVERY e PRODOTTO FISSO'!$L$30</f>
        <v>46.769999999999996</v>
      </c>
      <c r="J32" s="120">
        <f>+$C32+'DELIVERY e PRODOTTO FISSO'!$L$31</f>
        <v>49.618030303030295</v>
      </c>
      <c r="K32" s="120">
        <f>+$C32+'DELIVERY e PRODOTTO FISSO'!$L$32</f>
        <v>50.589999999999996</v>
      </c>
      <c r="L32" s="120">
        <f>+$C32+'DELIVERY e PRODOTTO FISSO'!$L$33</f>
        <v>52.089999999999996</v>
      </c>
      <c r="M32" s="120">
        <f>_xlfn.IFNA($C$32+VLOOKUP(M$14,'DELIVERY e PRODOTTO FISSO'!$I:$L,4,FALSE),"")</f>
        <v>51.61</v>
      </c>
      <c r="N32" s="120">
        <f>_xlfn.IFNA($C$32+VLOOKUP(N$14,'DELIVERY e PRODOTTO FISSO'!$I:$L,4,FALSE),"")</f>
        <v>53.56</v>
      </c>
      <c r="O32" s="120">
        <f>_xlfn.IFNA($C$32+VLOOKUP(O$14,'DELIVERY e PRODOTTO FISSO'!$I:$L,4,FALSE),"")</f>
        <v>52.81</v>
      </c>
      <c r="P32" s="120">
        <f>_xlfn.IFNA($C$32+VLOOKUP(P$14,'DELIVERY e PRODOTTO FISSO'!$I:$L,4,FALSE),"")</f>
        <v>50.57</v>
      </c>
      <c r="Q32" s="127" t="str">
        <f>_xlfn.IFNA($C$32+VLOOKUP(Q$14,'DELIVERY e PRODOTTO FISSO'!$I:$L,4,FALSE),"")</f>
        <v/>
      </c>
      <c r="R32" s="127" t="str">
        <f>_xlfn.IFNA($C$32+VLOOKUP(R$14,'DELIVERY e PRODOTTO FISSO'!$I:$L,4,FALSE),"")</f>
        <v/>
      </c>
      <c r="S32" s="127" t="str">
        <f>_xlfn.IFNA($C$32+VLOOKUP(S$14,'DELIVERY e PRODOTTO FISSO'!$I:$L,4,FALSE),"")</f>
        <v/>
      </c>
      <c r="T32" s="127" t="str">
        <f>_xlfn.IFNA($C$32+VLOOKUP(T$14,'DELIVERY e PRODOTTO FISSO'!$I:$L,4,FALSE),"")</f>
        <v/>
      </c>
      <c r="U32" s="127" t="str">
        <f>_xlfn.IFNA($C$32+VLOOKUP(U$14,'DELIVERY e PRODOTTO FISSO'!$I:$L,4,FALSE),"")</f>
        <v/>
      </c>
      <c r="V32" s="127" t="str">
        <f>_xlfn.IFNA($C$32+VLOOKUP(V$14,'DELIVERY e PRODOTTO FISSO'!$I:$L,4,FALSE),"")</f>
        <v/>
      </c>
      <c r="W32" s="127" t="str">
        <f>_xlfn.IFNA($C$32+VLOOKUP(W$14,'DELIVERY e PRODOTTO FISSO'!$I:$L,4,FALSE),"")</f>
        <v/>
      </c>
      <c r="X32" s="127" t="str">
        <f>_xlfn.IFNA($C$32+VLOOKUP(X$14,'DELIVERY e PRODOTTO FISSO'!$I:$L,4,FALSE),"")</f>
        <v/>
      </c>
      <c r="Y32" s="127" t="str">
        <f>_xlfn.IFNA($C$32+VLOOKUP(Y$14,'DELIVERY e PRODOTTO FISSO'!$I:$L,4,FALSE),"")</f>
        <v/>
      </c>
      <c r="Z32" s="127" t="str">
        <f>_xlfn.IFNA($C$32+VLOOKUP(Z$14,'DELIVERY e PRODOTTO FISSO'!$I:$L,4,FALSE),"")</f>
        <v/>
      </c>
    </row>
    <row r="33" spans="1:26" s="27" customFormat="1" ht="25.25" customHeight="1" x14ac:dyDescent="0.35">
      <c r="A33" s="203"/>
      <c r="B33" s="92" t="s">
        <v>32</v>
      </c>
      <c r="C33" s="124">
        <v>3.36</v>
      </c>
      <c r="D33" s="81"/>
      <c r="E33" s="117">
        <f>+$C33+'DELIVERY e PRODOTTO FISSO'!$L$26</f>
        <v>60.46</v>
      </c>
      <c r="F33" s="117">
        <f>+$C33+'DELIVERY e PRODOTTO FISSO'!$L$27</f>
        <v>57.9</v>
      </c>
      <c r="G33" s="117">
        <f>+$C33+'DELIVERY e PRODOTTO FISSO'!$L$28</f>
        <v>54.06</v>
      </c>
      <c r="H33" s="117">
        <f>+$C33+'DELIVERY e PRODOTTO FISSO'!$L$29</f>
        <v>54.62</v>
      </c>
      <c r="I33" s="117">
        <f>+$C33+'DELIVERY e PRODOTTO FISSO'!$L$30</f>
        <v>46.769999999999996</v>
      </c>
      <c r="J33" s="117">
        <f>+$C33+'DELIVERY e PRODOTTO FISSO'!$L$31</f>
        <v>49.618030303030295</v>
      </c>
      <c r="K33" s="117">
        <f>+$C33+'DELIVERY e PRODOTTO FISSO'!$L$32</f>
        <v>50.589999999999996</v>
      </c>
      <c r="L33" s="117">
        <f>+$C33+'DELIVERY e PRODOTTO FISSO'!$L$33</f>
        <v>52.089999999999996</v>
      </c>
      <c r="M33" s="117">
        <f>_xlfn.IFNA($C$33+VLOOKUP(M$14,'DELIVERY e PRODOTTO FISSO'!$I:$L,4,FALSE),"")</f>
        <v>51.61</v>
      </c>
      <c r="N33" s="117">
        <f>_xlfn.IFNA($C$33+VLOOKUP(N$14,'DELIVERY e PRODOTTO FISSO'!$I:$L,4,FALSE),"")</f>
        <v>53.56</v>
      </c>
      <c r="O33" s="117">
        <f>_xlfn.IFNA($C$33+VLOOKUP(O$14,'DELIVERY e PRODOTTO FISSO'!$I:$L,4,FALSE),"")</f>
        <v>52.81</v>
      </c>
      <c r="P33" s="117">
        <f>_xlfn.IFNA($C$33+VLOOKUP(P$14,'DELIVERY e PRODOTTO FISSO'!$I:$L,4,FALSE),"")</f>
        <v>50.57</v>
      </c>
      <c r="Q33" s="127" t="str">
        <f>_xlfn.IFNA($C$33+VLOOKUP(Q$14,'DELIVERY e PRODOTTO FISSO'!$I:$L,4,FALSE),"")</f>
        <v/>
      </c>
      <c r="R33" s="127" t="str">
        <f>_xlfn.IFNA($C$33+VLOOKUP(R$14,'DELIVERY e PRODOTTO FISSO'!$I:$L,4,FALSE),"")</f>
        <v/>
      </c>
      <c r="S33" s="127" t="str">
        <f>_xlfn.IFNA($C$33+VLOOKUP(S$14,'DELIVERY e PRODOTTO FISSO'!$I:$L,4,FALSE),"")</f>
        <v/>
      </c>
      <c r="T33" s="127" t="str">
        <f>_xlfn.IFNA($C$33+VLOOKUP(T$14,'DELIVERY e PRODOTTO FISSO'!$I:$L,4,FALSE),"")</f>
        <v/>
      </c>
      <c r="U33" s="127" t="str">
        <f>_xlfn.IFNA($C$33+VLOOKUP(U$14,'DELIVERY e PRODOTTO FISSO'!$I:$L,4,FALSE),"")</f>
        <v/>
      </c>
      <c r="V33" s="127" t="str">
        <f>_xlfn.IFNA($C$33+VLOOKUP(V$14,'DELIVERY e PRODOTTO FISSO'!$I:$L,4,FALSE),"")</f>
        <v/>
      </c>
      <c r="W33" s="127" t="str">
        <f>_xlfn.IFNA($C$33+VLOOKUP(W$14,'DELIVERY e PRODOTTO FISSO'!$I:$L,4,FALSE),"")</f>
        <v/>
      </c>
      <c r="X33" s="127" t="str">
        <f>_xlfn.IFNA($C$33+VLOOKUP(X$14,'DELIVERY e PRODOTTO FISSO'!$I:$L,4,FALSE),"")</f>
        <v/>
      </c>
      <c r="Y33" s="127" t="str">
        <f>_xlfn.IFNA($C$33+VLOOKUP(Y$14,'DELIVERY e PRODOTTO FISSO'!$I:$L,4,FALSE),"")</f>
        <v/>
      </c>
      <c r="Z33" s="127" t="str">
        <f>_xlfn.IFNA($C$33+VLOOKUP(Z$14,'DELIVERY e PRODOTTO FISSO'!$I:$L,4,FALSE),"")</f>
        <v/>
      </c>
    </row>
    <row r="34" spans="1:26" s="27" customFormat="1" ht="25.25" customHeight="1" thickBot="1" x14ac:dyDescent="0.4">
      <c r="A34" s="203"/>
      <c r="B34" s="95" t="s">
        <v>33</v>
      </c>
      <c r="C34" s="125">
        <v>3.36</v>
      </c>
      <c r="D34" s="81"/>
      <c r="E34" s="118">
        <f>+$C34+'DELIVERY e PRODOTTO FISSO'!$L$26</f>
        <v>60.46</v>
      </c>
      <c r="F34" s="118">
        <f>+$C34+'DELIVERY e PRODOTTO FISSO'!$L$27</f>
        <v>57.9</v>
      </c>
      <c r="G34" s="118">
        <f>+$C34+'DELIVERY e PRODOTTO FISSO'!$L$28</f>
        <v>54.06</v>
      </c>
      <c r="H34" s="118">
        <f>+$C34+'DELIVERY e PRODOTTO FISSO'!$L$29</f>
        <v>54.62</v>
      </c>
      <c r="I34" s="118">
        <f>+$C34+'DELIVERY e PRODOTTO FISSO'!$L$30</f>
        <v>46.769999999999996</v>
      </c>
      <c r="J34" s="121">
        <f>+$C34+'DELIVERY e PRODOTTO FISSO'!$L$31</f>
        <v>49.618030303030295</v>
      </c>
      <c r="K34" s="121">
        <f>+$C34+'DELIVERY e PRODOTTO FISSO'!$L$32</f>
        <v>50.589999999999996</v>
      </c>
      <c r="L34" s="121">
        <f>+$C34+'DELIVERY e PRODOTTO FISSO'!$L$33</f>
        <v>52.089999999999996</v>
      </c>
      <c r="M34" s="121">
        <f>_xlfn.IFNA($C$34+VLOOKUP(M$14,'DELIVERY e PRODOTTO FISSO'!$I:$L,4,FALSE),"")</f>
        <v>51.61</v>
      </c>
      <c r="N34" s="121">
        <f>_xlfn.IFNA($C$34+VLOOKUP(N$14,'DELIVERY e PRODOTTO FISSO'!$I:$L,4,FALSE),"")</f>
        <v>53.56</v>
      </c>
      <c r="O34" s="121">
        <f>_xlfn.IFNA($C$34+VLOOKUP(O$14,'DELIVERY e PRODOTTO FISSO'!$I:$L,4,FALSE),"")</f>
        <v>52.81</v>
      </c>
      <c r="P34" s="121">
        <f>_xlfn.IFNA($C$34+VLOOKUP(P$14,'DELIVERY e PRODOTTO FISSO'!$I:$L,4,FALSE),"")</f>
        <v>50.57</v>
      </c>
      <c r="Q34" s="127" t="str">
        <f>_xlfn.IFNA($C$34+VLOOKUP(Q$14,'DELIVERY e PRODOTTO FISSO'!$I:$L,4,FALSE),"")</f>
        <v/>
      </c>
      <c r="R34" s="127" t="str">
        <f>_xlfn.IFNA($C$34+VLOOKUP(R$14,'DELIVERY e PRODOTTO FISSO'!$I:$L,4,FALSE),"")</f>
        <v/>
      </c>
      <c r="S34" s="127" t="str">
        <f>_xlfn.IFNA($C$34+VLOOKUP(S$14,'DELIVERY e PRODOTTO FISSO'!$I:$L,4,FALSE),"")</f>
        <v/>
      </c>
      <c r="T34" s="127" t="str">
        <f>_xlfn.IFNA($C$34+VLOOKUP(T$14,'DELIVERY e PRODOTTO FISSO'!$I:$L,4,FALSE),"")</f>
        <v/>
      </c>
      <c r="U34" s="127" t="str">
        <f>_xlfn.IFNA($C$34+VLOOKUP(U$14,'DELIVERY e PRODOTTO FISSO'!$I:$L,4,FALSE),"")</f>
        <v/>
      </c>
      <c r="V34" s="127" t="str">
        <f>_xlfn.IFNA($C$34+VLOOKUP(V$14,'DELIVERY e PRODOTTO FISSO'!$I:$L,4,FALSE),"")</f>
        <v/>
      </c>
      <c r="W34" s="127" t="str">
        <f>_xlfn.IFNA($C$34+VLOOKUP(W$14,'DELIVERY e PRODOTTO FISSO'!$I:$L,4,FALSE),"")</f>
        <v/>
      </c>
      <c r="X34" s="127" t="str">
        <f>_xlfn.IFNA($C$34+VLOOKUP(X$14,'DELIVERY e PRODOTTO FISSO'!$I:$L,4,FALSE),"")</f>
        <v/>
      </c>
      <c r="Y34" s="127" t="str">
        <f>_xlfn.IFNA($C$34+VLOOKUP(Y$14,'DELIVERY e PRODOTTO FISSO'!$I:$L,4,FALSE),"")</f>
        <v/>
      </c>
      <c r="Z34" s="127" t="str">
        <f>_xlfn.IFNA($C$34+VLOOKUP(Z$14,'DELIVERY e PRODOTTO FISSO'!$I:$L,4,FALSE),"")</f>
        <v/>
      </c>
    </row>
    <row r="35" spans="1:26" s="27" customFormat="1" x14ac:dyDescent="0.35">
      <c r="A35" s="90" t="s">
        <v>173</v>
      </c>
      <c r="B35" s="89"/>
      <c r="C35" s="89"/>
      <c r="D35" s="89"/>
      <c r="E35" s="89"/>
      <c r="F35" s="89"/>
      <c r="G35" s="89"/>
      <c r="H35" s="89"/>
      <c r="I35" s="89"/>
      <c r="J35" s="89"/>
      <c r="K35" s="89"/>
      <c r="L35" s="89"/>
      <c r="M35" s="89"/>
      <c r="N35" s="89"/>
      <c r="O35" s="89"/>
      <c r="P35" s="89"/>
    </row>
    <row r="36" spans="1:26" ht="15.5" customHeight="1" x14ac:dyDescent="0.35"/>
    <row r="37" spans="1:26" ht="15.5" customHeight="1" x14ac:dyDescent="0.35"/>
    <row r="38" spans="1:26" ht="15.5" customHeight="1" x14ac:dyDescent="0.35"/>
    <row r="39" spans="1:26" ht="15.5" customHeight="1" x14ac:dyDescent="0.35"/>
    <row r="40" spans="1:26" ht="15.5" customHeight="1" x14ac:dyDescent="0.35"/>
    <row r="41" spans="1:26" ht="15.5" customHeight="1" x14ac:dyDescent="0.35"/>
    <row r="42" spans="1:26" ht="15.5" customHeight="1" x14ac:dyDescent="0.35"/>
    <row r="43" spans="1:26" ht="15.5" customHeight="1" x14ac:dyDescent="0.35"/>
  </sheetData>
  <mergeCells count="15">
    <mergeCell ref="A28:C29"/>
    <mergeCell ref="A32:A34"/>
    <mergeCell ref="A14:C14"/>
    <mergeCell ref="A15:C15"/>
    <mergeCell ref="A16:C17"/>
    <mergeCell ref="A20:A22"/>
    <mergeCell ref="A26:C26"/>
    <mergeCell ref="A27:C27"/>
    <mergeCell ref="A12:B12"/>
    <mergeCell ref="C12:D12"/>
    <mergeCell ref="Q1:R1"/>
    <mergeCell ref="A7:R7"/>
    <mergeCell ref="A9:R9"/>
    <mergeCell ref="A11:B11"/>
    <mergeCell ref="C11:D11"/>
  </mergeCells>
  <hyperlinks>
    <hyperlink ref="Q1:R1" location="SOMMARIO!A1" display="torna al SOMMARIO"/>
  </hyperlink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3"/>
  <sheetViews>
    <sheetView showGridLines="0" topLeftCell="A25" zoomScale="85" zoomScaleNormal="85" workbookViewId="0">
      <selection activeCell="Q32" sqref="Q32"/>
    </sheetView>
  </sheetViews>
  <sheetFormatPr defaultColWidth="8.90625" defaultRowHeight="14.5" x14ac:dyDescent="0.35"/>
  <cols>
    <col min="1" max="1" width="3.08984375" style="16" customWidth="1"/>
    <col min="2" max="2" width="20.90625" style="16" customWidth="1"/>
    <col min="3" max="3" width="15.36328125" style="16" customWidth="1"/>
    <col min="4" max="4" width="2.36328125" style="16" customWidth="1"/>
    <col min="5" max="5" width="11.1796875" style="16" customWidth="1"/>
    <col min="6" max="9" width="10.453125" style="16" customWidth="1"/>
    <col min="10" max="10" width="11.08984375" style="16" bestFit="1" customWidth="1"/>
    <col min="11" max="18" width="10.453125" style="16" customWidth="1"/>
    <col min="19" max="23" width="12.453125" style="16" customWidth="1"/>
    <col min="24" max="25" width="10.54296875" style="16" customWidth="1"/>
    <col min="26" max="26" width="2.36328125" style="16" customWidth="1"/>
    <col min="27" max="28" width="10.54296875" style="16" customWidth="1"/>
    <col min="29" max="29" width="2.36328125" style="16" customWidth="1"/>
    <col min="30" max="31" width="10.54296875" style="16" customWidth="1"/>
    <col min="32" max="32" width="2.36328125" style="16" customWidth="1"/>
    <col min="33" max="16384" width="8.90625" style="16"/>
  </cols>
  <sheetData>
    <row r="1" spans="1:24" ht="17" customHeight="1" thickBot="1" x14ac:dyDescent="0.4">
      <c r="A1" s="96"/>
      <c r="B1" s="97"/>
      <c r="C1" s="98"/>
      <c r="D1" s="102"/>
      <c r="E1" s="103"/>
      <c r="F1" s="27"/>
      <c r="Q1" s="158" t="s">
        <v>22</v>
      </c>
      <c r="R1" s="159"/>
    </row>
    <row r="2" spans="1:24" ht="17" customHeight="1" thickBot="1" x14ac:dyDescent="0.4">
      <c r="A2" s="99"/>
      <c r="B2" s="100"/>
      <c r="C2" s="101"/>
      <c r="D2" s="104"/>
      <c r="E2" s="103"/>
      <c r="F2" s="27"/>
    </row>
    <row r="3" spans="1:24" ht="4.25" customHeight="1" thickBot="1" x14ac:dyDescent="0.4">
      <c r="A3" s="83"/>
      <c r="B3" s="84"/>
      <c r="C3" s="84"/>
      <c r="D3" s="105"/>
      <c r="E3" s="103"/>
      <c r="F3" s="27"/>
    </row>
    <row r="4" spans="1:24" ht="21" x14ac:dyDescent="0.35">
      <c r="A4" s="62" t="s">
        <v>176</v>
      </c>
      <c r="B4" s="62"/>
      <c r="D4" s="27"/>
      <c r="E4" s="27"/>
      <c r="F4" s="27"/>
    </row>
    <row r="5" spans="1:24" x14ac:dyDescent="0.35">
      <c r="A5" s="17" t="s">
        <v>7</v>
      </c>
      <c r="B5" s="17"/>
    </row>
    <row r="6" spans="1:24" ht="6" customHeight="1" x14ac:dyDescent="0.35"/>
    <row r="7" spans="1:24" ht="23" customHeight="1" x14ac:dyDescent="0.35">
      <c r="A7" s="196" t="s">
        <v>177</v>
      </c>
      <c r="B7" s="196"/>
      <c r="C7" s="196"/>
      <c r="D7" s="196"/>
      <c r="E7" s="196"/>
      <c r="F7" s="196"/>
      <c r="G7" s="196"/>
      <c r="H7" s="196"/>
      <c r="I7" s="196"/>
      <c r="J7" s="196"/>
      <c r="K7" s="196"/>
      <c r="L7" s="196"/>
      <c r="M7" s="196"/>
      <c r="N7" s="196"/>
      <c r="O7" s="196"/>
      <c r="P7" s="196"/>
      <c r="Q7" s="196"/>
      <c r="R7" s="197"/>
      <c r="S7" s="18"/>
    </row>
    <row r="8" spans="1:24" ht="8.4" customHeight="1" x14ac:dyDescent="0.35"/>
    <row r="9" spans="1:24" ht="23" customHeight="1" x14ac:dyDescent="0.35">
      <c r="A9" s="196" t="str">
        <f>+SOMMARIO!A24</f>
        <v xml:space="preserve">Lotto 15: Calabria </v>
      </c>
      <c r="B9" s="196"/>
      <c r="C9" s="196"/>
      <c r="D9" s="196"/>
      <c r="E9" s="196"/>
      <c r="F9" s="196"/>
      <c r="G9" s="196"/>
      <c r="H9" s="196"/>
      <c r="I9" s="196"/>
      <c r="J9" s="196"/>
      <c r="K9" s="196"/>
      <c r="L9" s="196"/>
      <c r="M9" s="196"/>
      <c r="N9" s="196"/>
      <c r="O9" s="196"/>
      <c r="P9" s="196"/>
      <c r="Q9" s="196"/>
      <c r="R9" s="197"/>
      <c r="S9" s="18"/>
    </row>
    <row r="10" spans="1:24" s="27" customFormat="1" ht="9.65" customHeight="1" x14ac:dyDescent="0.35">
      <c r="B10" s="81"/>
      <c r="C10" s="81"/>
      <c r="D10" s="81"/>
      <c r="E10" s="81"/>
      <c r="F10" s="81"/>
      <c r="G10" s="81"/>
      <c r="H10" s="81"/>
      <c r="I10" s="81"/>
      <c r="J10" s="81"/>
      <c r="K10" s="81"/>
      <c r="L10" s="81"/>
      <c r="M10" s="81"/>
      <c r="N10" s="81"/>
      <c r="O10" s="81"/>
      <c r="P10" s="81"/>
      <c r="Q10" s="81"/>
      <c r="R10" s="81"/>
      <c r="S10" s="82"/>
    </row>
    <row r="11" spans="1:24" s="27" customFormat="1" ht="15.5" customHeight="1" x14ac:dyDescent="0.35">
      <c r="A11" s="193" t="s">
        <v>116</v>
      </c>
      <c r="B11" s="193"/>
      <c r="C11" s="194" t="s">
        <v>186</v>
      </c>
      <c r="D11" s="195"/>
      <c r="E11" s="93"/>
      <c r="H11" s="81"/>
      <c r="I11" s="81"/>
      <c r="J11" s="81"/>
      <c r="K11" s="81"/>
      <c r="L11" s="81"/>
      <c r="M11" s="81"/>
      <c r="N11" s="81"/>
      <c r="O11" s="81"/>
      <c r="P11" s="81"/>
      <c r="Q11" s="81"/>
      <c r="R11" s="82"/>
    </row>
    <row r="12" spans="1:24" s="27" customFormat="1" ht="15.5" customHeight="1" x14ac:dyDescent="0.35">
      <c r="A12" s="193" t="s">
        <v>3</v>
      </c>
      <c r="B12" s="193"/>
      <c r="C12" s="194" t="s">
        <v>184</v>
      </c>
      <c r="D12" s="195"/>
      <c r="E12" s="93"/>
      <c r="F12" s="81"/>
      <c r="G12" s="81"/>
      <c r="H12" s="81"/>
      <c r="I12" s="81"/>
      <c r="J12" s="81"/>
      <c r="K12" s="81"/>
      <c r="L12" s="81"/>
      <c r="M12" s="81"/>
      <c r="N12" s="81"/>
      <c r="O12" s="81"/>
      <c r="P12" s="81"/>
      <c r="Q12" s="81"/>
      <c r="R12" s="82"/>
    </row>
    <row r="13" spans="1:24" s="27" customFormat="1" ht="16" thickBot="1" x14ac:dyDescent="0.4">
      <c r="C13" s="81"/>
      <c r="D13" s="93"/>
      <c r="E13" s="93"/>
      <c r="F13" s="81"/>
      <c r="G13" s="81"/>
      <c r="H13" s="81"/>
      <c r="I13" s="81"/>
      <c r="J13" s="81"/>
      <c r="K13" s="81"/>
      <c r="L13" s="81"/>
      <c r="M13" s="81"/>
      <c r="N13" s="81"/>
      <c r="O13" s="81"/>
      <c r="P13" s="81"/>
      <c r="Q13" s="81"/>
      <c r="R13" s="82"/>
    </row>
    <row r="14" spans="1:24" s="27" customFormat="1" ht="19" thickBot="1" x14ac:dyDescent="0.4">
      <c r="A14" s="204" t="s">
        <v>125</v>
      </c>
      <c r="B14" s="205"/>
      <c r="C14" s="206"/>
      <c r="D14" s="81"/>
      <c r="E14" s="81"/>
      <c r="F14" s="81"/>
      <c r="G14" s="82"/>
      <c r="M14" s="128">
        <v>44044</v>
      </c>
      <c r="N14" s="128">
        <v>44075</v>
      </c>
      <c r="O14" s="128">
        <v>44105</v>
      </c>
      <c r="P14" s="128">
        <v>44136</v>
      </c>
      <c r="Q14" s="128">
        <v>44166</v>
      </c>
      <c r="R14" s="128">
        <v>44197</v>
      </c>
      <c r="S14" s="128">
        <v>44228</v>
      </c>
      <c r="T14" s="128">
        <v>44256</v>
      </c>
      <c r="U14" s="128">
        <v>44287</v>
      </c>
      <c r="V14" s="128">
        <v>44317</v>
      </c>
      <c r="W14" s="128">
        <v>44348</v>
      </c>
      <c r="X14" s="128">
        <v>44378</v>
      </c>
    </row>
    <row r="15" spans="1:24" s="27" customFormat="1" ht="15.5" x14ac:dyDescent="0.35">
      <c r="A15" s="207" t="s">
        <v>117</v>
      </c>
      <c r="B15" s="208"/>
      <c r="C15" s="208"/>
      <c r="D15" s="81"/>
      <c r="E15" s="112">
        <v>43829</v>
      </c>
      <c r="F15" s="112">
        <v>43861</v>
      </c>
      <c r="G15" s="112">
        <v>43890</v>
      </c>
      <c r="H15" s="112">
        <v>43921</v>
      </c>
      <c r="I15" s="112">
        <v>43951</v>
      </c>
      <c r="J15" s="112">
        <v>43982</v>
      </c>
      <c r="K15" s="112">
        <v>44012</v>
      </c>
      <c r="L15" s="112">
        <v>44043</v>
      </c>
      <c r="M15" s="112">
        <v>44074</v>
      </c>
      <c r="N15" s="112">
        <v>44104</v>
      </c>
      <c r="O15" s="112">
        <v>44135</v>
      </c>
      <c r="P15" s="112">
        <v>44165</v>
      </c>
    </row>
    <row r="16" spans="1:24" s="27" customFormat="1" ht="15.5" x14ac:dyDescent="0.35">
      <c r="A16" s="198" t="s">
        <v>118</v>
      </c>
      <c r="B16" s="199"/>
      <c r="C16" s="199"/>
      <c r="D16" s="81"/>
      <c r="E16" s="113" t="s">
        <v>175</v>
      </c>
      <c r="F16" s="113" t="s">
        <v>191</v>
      </c>
      <c r="G16" s="113" t="s">
        <v>192</v>
      </c>
      <c r="H16" s="113" t="s">
        <v>193</v>
      </c>
      <c r="I16" s="113" t="s">
        <v>202</v>
      </c>
      <c r="J16" s="113" t="s">
        <v>205</v>
      </c>
      <c r="K16" s="113" t="s">
        <v>208</v>
      </c>
      <c r="L16" s="113" t="s">
        <v>210</v>
      </c>
      <c r="M16" s="113" t="s">
        <v>212</v>
      </c>
      <c r="N16" s="113" t="s">
        <v>214</v>
      </c>
      <c r="O16" s="113" t="s">
        <v>216</v>
      </c>
      <c r="P16" s="113" t="s">
        <v>218</v>
      </c>
    </row>
    <row r="17" spans="1:26" s="27" customFormat="1" ht="15.5" x14ac:dyDescent="0.35">
      <c r="A17" s="200"/>
      <c r="B17" s="201"/>
      <c r="C17" s="201"/>
      <c r="D17" s="81"/>
      <c r="E17" s="113" t="s">
        <v>198</v>
      </c>
      <c r="F17" s="113" t="s">
        <v>199</v>
      </c>
      <c r="G17" s="113" t="s">
        <v>200</v>
      </c>
      <c r="H17" s="113" t="s">
        <v>201</v>
      </c>
      <c r="I17" s="113" t="s">
        <v>203</v>
      </c>
      <c r="J17" s="113" t="s">
        <v>206</v>
      </c>
      <c r="K17" s="113" t="s">
        <v>194</v>
      </c>
      <c r="L17" s="113" t="s">
        <v>195</v>
      </c>
      <c r="M17" s="113" t="s">
        <v>196</v>
      </c>
      <c r="N17" s="113" t="s">
        <v>197</v>
      </c>
      <c r="O17" s="113" t="s">
        <v>204</v>
      </c>
      <c r="P17" s="113" t="s">
        <v>207</v>
      </c>
    </row>
    <row r="18" spans="1:26" s="27" customFormat="1" ht="15.5" x14ac:dyDescent="0.3">
      <c r="A18" s="86"/>
      <c r="B18" s="87" t="s">
        <v>119</v>
      </c>
      <c r="C18" s="88" t="s">
        <v>182</v>
      </c>
      <c r="D18" s="81"/>
      <c r="E18" s="114" t="s">
        <v>123</v>
      </c>
      <c r="F18" s="114" t="s">
        <v>123</v>
      </c>
      <c r="G18" s="114" t="s">
        <v>123</v>
      </c>
      <c r="H18" s="114" t="s">
        <v>123</v>
      </c>
      <c r="I18" s="114" t="s">
        <v>123</v>
      </c>
      <c r="J18" s="114" t="s">
        <v>123</v>
      </c>
      <c r="K18" s="114" t="s">
        <v>123</v>
      </c>
      <c r="L18" s="114" t="s">
        <v>123</v>
      </c>
      <c r="M18" s="114" t="s">
        <v>123</v>
      </c>
      <c r="N18" s="114" t="s">
        <v>123</v>
      </c>
      <c r="O18" s="114" t="s">
        <v>123</v>
      </c>
      <c r="P18" s="114" t="s">
        <v>123</v>
      </c>
    </row>
    <row r="19" spans="1:26" s="27" customFormat="1" ht="34.25" customHeight="1" x14ac:dyDescent="0.35">
      <c r="A19" s="91" t="s">
        <v>120</v>
      </c>
      <c r="B19" s="85" t="s">
        <v>121</v>
      </c>
      <c r="C19" s="122">
        <v>4.97</v>
      </c>
      <c r="D19" s="81"/>
      <c r="E19" s="115">
        <f>+$C19+'DELIVERY e PRODOTTO FISSO'!$K$26</f>
        <v>62.949999999999996</v>
      </c>
      <c r="F19" s="115">
        <f>+$C19+'DELIVERY e PRODOTTO FISSO'!$K$27</f>
        <v>60.43</v>
      </c>
      <c r="G19" s="115">
        <f>+$C19+'DELIVERY e PRODOTTO FISSO'!$K$28</f>
        <v>55.879999999999995</v>
      </c>
      <c r="H19" s="115">
        <f>+$C19+'DELIVERY e PRODOTTO FISSO'!$K$29</f>
        <v>55.28</v>
      </c>
      <c r="I19" s="115">
        <f>+$C19+'DELIVERY e PRODOTTO FISSO'!$K$30</f>
        <v>47.41</v>
      </c>
      <c r="J19" s="115">
        <f>+$C19+'DELIVERY e PRODOTTO FISSO'!$K$31</f>
        <v>50.603863636363634</v>
      </c>
      <c r="K19" s="115">
        <f>+$C19+'DELIVERY e PRODOTTO FISSO'!$K$32</f>
        <v>50.55</v>
      </c>
      <c r="L19" s="115">
        <f>+$C19+'DELIVERY e PRODOTTO FISSO'!$K$33</f>
        <v>51.79</v>
      </c>
      <c r="M19" s="115">
        <f>_xlfn.IFNA($C$19+VLOOKUP(M$14,'DELIVERY e PRODOTTO FISSO'!$I:$L,3,FALSE),"")</f>
        <v>51.11</v>
      </c>
      <c r="N19" s="115">
        <f>_xlfn.IFNA($C$19+VLOOKUP(N$14,'DELIVERY e PRODOTTO FISSO'!$I:$L,3,FALSE),"")</f>
        <v>54.23</v>
      </c>
      <c r="O19" s="115">
        <f>_xlfn.IFNA($C$19+VLOOKUP(O$14,'DELIVERY e PRODOTTO FISSO'!$I:$L,3,FALSE),"")</f>
        <v>54.5</v>
      </c>
      <c r="P19" s="115">
        <f>_xlfn.IFNA($C$19+VLOOKUP(P$14,'DELIVERY e PRODOTTO FISSO'!$I:$L,3,FALSE),"")</f>
        <v>52.26</v>
      </c>
      <c r="Q19" s="127" t="str">
        <f>_xlfn.IFNA($C$19+VLOOKUP(Q$14,'DELIVERY e PRODOTTO FISSO'!$I:$L,3,FALSE),"")</f>
        <v/>
      </c>
      <c r="R19" s="127" t="str">
        <f>_xlfn.IFNA($C$19+VLOOKUP(R$14,'DELIVERY e PRODOTTO FISSO'!$I:$L,3,FALSE),"")</f>
        <v/>
      </c>
      <c r="S19" s="127" t="str">
        <f>_xlfn.IFNA($C$19+VLOOKUP(S$14,'DELIVERY e PRODOTTO FISSO'!$I:$L,3,FALSE),"")</f>
        <v/>
      </c>
      <c r="T19" s="127" t="str">
        <f>_xlfn.IFNA($C$19+VLOOKUP(T$14,'DELIVERY e PRODOTTO FISSO'!$I:$L,3,FALSE),"")</f>
        <v/>
      </c>
      <c r="U19" s="127" t="str">
        <f>_xlfn.IFNA($C$19+VLOOKUP(U$14,'DELIVERY e PRODOTTO FISSO'!$I:$L,3,FALSE),"")</f>
        <v/>
      </c>
      <c r="V19" s="127" t="str">
        <f>_xlfn.IFNA($C$19+VLOOKUP(V$14,'DELIVERY e PRODOTTO FISSO'!$I:$L,3,FALSE),"")</f>
        <v/>
      </c>
      <c r="W19" s="127" t="str">
        <f>_xlfn.IFNA($C$19+VLOOKUP(W$14,'DELIVERY e PRODOTTO FISSO'!$I:$L,3,FALSE),"")</f>
        <v/>
      </c>
      <c r="X19" s="127" t="str">
        <f>_xlfn.IFNA($C$19+VLOOKUP(X$14,'DELIVERY e PRODOTTO FISSO'!$I:$L,3,FALSE),"")</f>
        <v/>
      </c>
      <c r="Y19" s="127" t="str">
        <f>_xlfn.IFNA($C$19+VLOOKUP(Y$14,'DELIVERY e PRODOTTO FISSO'!$I:$L,3,FALSE),"")</f>
        <v/>
      </c>
      <c r="Z19" s="127" t="str">
        <f>_xlfn.IFNA($C$19+VLOOKUP(Z$14,'DELIVERY e PRODOTTO FISSO'!$I:$L,3,FALSE),"")</f>
        <v/>
      </c>
    </row>
    <row r="20" spans="1:26" s="27" customFormat="1" ht="25.25" customHeight="1" x14ac:dyDescent="0.35">
      <c r="A20" s="202" t="s">
        <v>122</v>
      </c>
      <c r="B20" s="94" t="s">
        <v>31</v>
      </c>
      <c r="C20" s="123">
        <v>4.97</v>
      </c>
      <c r="D20" s="81"/>
      <c r="E20" s="116">
        <f>+$C20+'DELIVERY e PRODOTTO FISSO'!$K$26</f>
        <v>62.949999999999996</v>
      </c>
      <c r="F20" s="116">
        <f>+$C20+'DELIVERY e PRODOTTO FISSO'!$K$27</f>
        <v>60.43</v>
      </c>
      <c r="G20" s="116">
        <f>+$C20+'DELIVERY e PRODOTTO FISSO'!$K$28</f>
        <v>55.879999999999995</v>
      </c>
      <c r="H20" s="116">
        <f>+$C20+'DELIVERY e PRODOTTO FISSO'!$K$29</f>
        <v>55.28</v>
      </c>
      <c r="I20" s="116">
        <f>+$C20+'DELIVERY e PRODOTTO FISSO'!$K$30</f>
        <v>47.41</v>
      </c>
      <c r="J20" s="120">
        <f>+$C20+'DELIVERY e PRODOTTO FISSO'!$K$31</f>
        <v>50.603863636363634</v>
      </c>
      <c r="K20" s="120">
        <f>+$C20+'DELIVERY e PRODOTTO FISSO'!$K$32</f>
        <v>50.55</v>
      </c>
      <c r="L20" s="120">
        <f>+$C20+'DELIVERY e PRODOTTO FISSO'!$K$33</f>
        <v>51.79</v>
      </c>
      <c r="M20" s="120">
        <f>_xlfn.IFNA($C$20+VLOOKUP(M$14,'DELIVERY e PRODOTTO FISSO'!$I:$L,3,FALSE),"")</f>
        <v>51.11</v>
      </c>
      <c r="N20" s="120">
        <f>_xlfn.IFNA($C$20+VLOOKUP(N$14,'DELIVERY e PRODOTTO FISSO'!$I:$L,3,FALSE),"")</f>
        <v>54.23</v>
      </c>
      <c r="O20" s="120">
        <f>_xlfn.IFNA($C$20+VLOOKUP(O$14,'DELIVERY e PRODOTTO FISSO'!$I:$L,3,FALSE),"")</f>
        <v>54.5</v>
      </c>
      <c r="P20" s="120">
        <f>_xlfn.IFNA($C$20+VLOOKUP(P$14,'DELIVERY e PRODOTTO FISSO'!$I:$L,3,FALSE),"")</f>
        <v>52.26</v>
      </c>
      <c r="Q20" s="127" t="str">
        <f>_xlfn.IFNA($C$20+VLOOKUP(Q$14,'DELIVERY e PRODOTTO FISSO'!$I:$L,3,FALSE),"")</f>
        <v/>
      </c>
      <c r="R20" s="127" t="str">
        <f>_xlfn.IFNA($C$20+VLOOKUP(R$14,'DELIVERY e PRODOTTO FISSO'!$I:$L,3,FALSE),"")</f>
        <v/>
      </c>
      <c r="S20" s="127" t="str">
        <f>_xlfn.IFNA($C$20+VLOOKUP(S$14,'DELIVERY e PRODOTTO FISSO'!$I:$L,3,FALSE),"")</f>
        <v/>
      </c>
      <c r="T20" s="127" t="str">
        <f>_xlfn.IFNA($C$20+VLOOKUP(T$14,'DELIVERY e PRODOTTO FISSO'!$I:$L,3,FALSE),"")</f>
        <v/>
      </c>
      <c r="U20" s="127" t="str">
        <f>_xlfn.IFNA($C$20+VLOOKUP(U$14,'DELIVERY e PRODOTTO FISSO'!$I:$L,3,FALSE),"")</f>
        <v/>
      </c>
      <c r="V20" s="127" t="str">
        <f>_xlfn.IFNA($C$20+VLOOKUP(V$14,'DELIVERY e PRODOTTO FISSO'!$I:$L,3,FALSE),"")</f>
        <v/>
      </c>
      <c r="W20" s="127" t="str">
        <f>_xlfn.IFNA($C$20+VLOOKUP(W$14,'DELIVERY e PRODOTTO FISSO'!$I:$L,3,FALSE),"")</f>
        <v/>
      </c>
      <c r="X20" s="127" t="str">
        <f>_xlfn.IFNA($C$20+VLOOKUP(X$14,'DELIVERY e PRODOTTO FISSO'!$I:$L,3,FALSE),"")</f>
        <v/>
      </c>
      <c r="Y20" s="127" t="str">
        <f>_xlfn.IFNA($C$20+VLOOKUP(Y$14,'DELIVERY e PRODOTTO FISSO'!$I:$L,3,FALSE),"")</f>
        <v/>
      </c>
      <c r="Z20" s="127" t="str">
        <f>_xlfn.IFNA($C$20+VLOOKUP(Z$14,'DELIVERY e PRODOTTO FISSO'!$I:$L,3,FALSE),"")</f>
        <v/>
      </c>
    </row>
    <row r="21" spans="1:26" s="27" customFormat="1" ht="25.25" customHeight="1" x14ac:dyDescent="0.35">
      <c r="A21" s="203"/>
      <c r="B21" s="92" t="s">
        <v>32</v>
      </c>
      <c r="C21" s="124">
        <v>4.97</v>
      </c>
      <c r="D21" s="81"/>
      <c r="E21" s="117">
        <f>+$C21+'DELIVERY e PRODOTTO FISSO'!$K$26</f>
        <v>62.949999999999996</v>
      </c>
      <c r="F21" s="117">
        <f>+$C21+'DELIVERY e PRODOTTO FISSO'!$K$27</f>
        <v>60.43</v>
      </c>
      <c r="G21" s="117">
        <f>+$C21+'DELIVERY e PRODOTTO FISSO'!$K$28</f>
        <v>55.879999999999995</v>
      </c>
      <c r="H21" s="117">
        <f>+$C21+'DELIVERY e PRODOTTO FISSO'!$K$29</f>
        <v>55.28</v>
      </c>
      <c r="I21" s="117">
        <f>+$C21+'DELIVERY e PRODOTTO FISSO'!$K$30</f>
        <v>47.41</v>
      </c>
      <c r="J21" s="117">
        <f>+$C21+'DELIVERY e PRODOTTO FISSO'!$K$31</f>
        <v>50.603863636363634</v>
      </c>
      <c r="K21" s="117">
        <f>+$C21+'DELIVERY e PRODOTTO FISSO'!$K$32</f>
        <v>50.55</v>
      </c>
      <c r="L21" s="117">
        <f>+$C21+'DELIVERY e PRODOTTO FISSO'!$K$33</f>
        <v>51.79</v>
      </c>
      <c r="M21" s="117">
        <f>_xlfn.IFNA($C$21+VLOOKUP(M$14,'DELIVERY e PRODOTTO FISSO'!$I:$L,3,FALSE),"")</f>
        <v>51.11</v>
      </c>
      <c r="N21" s="117">
        <f>_xlfn.IFNA($C$21+VLOOKUP(N$14,'DELIVERY e PRODOTTO FISSO'!$I:$L,3,FALSE),"")</f>
        <v>54.23</v>
      </c>
      <c r="O21" s="117">
        <f>_xlfn.IFNA($C$21+VLOOKUP(O$14,'DELIVERY e PRODOTTO FISSO'!$I:$L,3,FALSE),"")</f>
        <v>54.5</v>
      </c>
      <c r="P21" s="117">
        <f>_xlfn.IFNA($C$21+VLOOKUP(P$14,'DELIVERY e PRODOTTO FISSO'!$I:$L,3,FALSE),"")</f>
        <v>52.26</v>
      </c>
      <c r="Q21" s="127" t="str">
        <f>_xlfn.IFNA($C$21+VLOOKUP(Q$14,'DELIVERY e PRODOTTO FISSO'!$I:$L,3,FALSE),"")</f>
        <v/>
      </c>
      <c r="R21" s="127" t="str">
        <f>_xlfn.IFNA($C$21+VLOOKUP(R$14,'DELIVERY e PRODOTTO FISSO'!$I:$L,3,FALSE),"")</f>
        <v/>
      </c>
      <c r="S21" s="127" t="str">
        <f>_xlfn.IFNA($C$21+VLOOKUP(S$14,'DELIVERY e PRODOTTO FISSO'!$I:$L,3,FALSE),"")</f>
        <v/>
      </c>
      <c r="T21" s="127" t="str">
        <f>_xlfn.IFNA($C$21+VLOOKUP(T$14,'DELIVERY e PRODOTTO FISSO'!$I:$L,3,FALSE),"")</f>
        <v/>
      </c>
      <c r="U21" s="127" t="str">
        <f>_xlfn.IFNA($C$21+VLOOKUP(U$14,'DELIVERY e PRODOTTO FISSO'!$I:$L,3,FALSE),"")</f>
        <v/>
      </c>
      <c r="V21" s="127" t="str">
        <f>_xlfn.IFNA($C$21+VLOOKUP(V$14,'DELIVERY e PRODOTTO FISSO'!$I:$L,3,FALSE),"")</f>
        <v/>
      </c>
      <c r="W21" s="127" t="str">
        <f>_xlfn.IFNA($C$21+VLOOKUP(W$14,'DELIVERY e PRODOTTO FISSO'!$I:$L,3,FALSE),"")</f>
        <v/>
      </c>
      <c r="X21" s="127" t="str">
        <f>_xlfn.IFNA($C$21+VLOOKUP(X$14,'DELIVERY e PRODOTTO FISSO'!$I:$L,3,FALSE),"")</f>
        <v/>
      </c>
      <c r="Y21" s="127" t="str">
        <f>_xlfn.IFNA($C$21+VLOOKUP(Y$14,'DELIVERY e PRODOTTO FISSO'!$I:$L,3,FALSE),"")</f>
        <v/>
      </c>
      <c r="Z21" s="127" t="str">
        <f>_xlfn.IFNA($C$21+VLOOKUP(Z$14,'DELIVERY e PRODOTTO FISSO'!$I:$L,3,FALSE),"")</f>
        <v/>
      </c>
    </row>
    <row r="22" spans="1:26" s="27" customFormat="1" ht="25.25" customHeight="1" thickBot="1" x14ac:dyDescent="0.4">
      <c r="A22" s="203"/>
      <c r="B22" s="95" t="s">
        <v>33</v>
      </c>
      <c r="C22" s="125">
        <v>4.97</v>
      </c>
      <c r="D22" s="81"/>
      <c r="E22" s="118">
        <f>+$C22+'DELIVERY e PRODOTTO FISSO'!$K$26</f>
        <v>62.949999999999996</v>
      </c>
      <c r="F22" s="118">
        <f>+$C22+'DELIVERY e PRODOTTO FISSO'!$K$27</f>
        <v>60.43</v>
      </c>
      <c r="G22" s="118">
        <f>+$C22+'DELIVERY e PRODOTTO FISSO'!$K$28</f>
        <v>55.879999999999995</v>
      </c>
      <c r="H22" s="118">
        <f>+$C22+'DELIVERY e PRODOTTO FISSO'!$K$29</f>
        <v>55.28</v>
      </c>
      <c r="I22" s="118">
        <f>+$C22+'DELIVERY e PRODOTTO FISSO'!$K$30</f>
        <v>47.41</v>
      </c>
      <c r="J22" s="121">
        <f>+$C22+'DELIVERY e PRODOTTO FISSO'!$K$31</f>
        <v>50.603863636363634</v>
      </c>
      <c r="K22" s="121">
        <f>+$C22+'DELIVERY e PRODOTTO FISSO'!$K$32</f>
        <v>50.55</v>
      </c>
      <c r="L22" s="121">
        <f>+$C22+'DELIVERY e PRODOTTO FISSO'!$K$33</f>
        <v>51.79</v>
      </c>
      <c r="M22" s="121">
        <f>_xlfn.IFNA($C$22+VLOOKUP(M$14,'DELIVERY e PRODOTTO FISSO'!$I:$L,3,FALSE),"")</f>
        <v>51.11</v>
      </c>
      <c r="N22" s="121">
        <f>_xlfn.IFNA($C$22+VLOOKUP(N$14,'DELIVERY e PRODOTTO FISSO'!$I:$L,3,FALSE),"")</f>
        <v>54.23</v>
      </c>
      <c r="O22" s="121">
        <f>_xlfn.IFNA($C$22+VLOOKUP(O$14,'DELIVERY e PRODOTTO FISSO'!$I:$L,3,FALSE),"")</f>
        <v>54.5</v>
      </c>
      <c r="P22" s="121">
        <f>_xlfn.IFNA($C$22+VLOOKUP(P$14,'DELIVERY e PRODOTTO FISSO'!$I:$L,3,FALSE),"")</f>
        <v>52.26</v>
      </c>
      <c r="Q22" s="127" t="str">
        <f>_xlfn.IFNA($C$22+VLOOKUP(Q$14,'DELIVERY e PRODOTTO FISSO'!$I:$L,3,FALSE),"")</f>
        <v/>
      </c>
      <c r="R22" s="127" t="str">
        <f>_xlfn.IFNA($C$22+VLOOKUP(R$14,'DELIVERY e PRODOTTO FISSO'!$I:$L,3,FALSE),"")</f>
        <v/>
      </c>
      <c r="S22" s="127" t="str">
        <f>_xlfn.IFNA($C$22+VLOOKUP(S$14,'DELIVERY e PRODOTTO FISSO'!$I:$L,3,FALSE),"")</f>
        <v/>
      </c>
      <c r="T22" s="127" t="str">
        <f>_xlfn.IFNA($C$22+VLOOKUP(T$14,'DELIVERY e PRODOTTO FISSO'!$I:$L,3,FALSE),"")</f>
        <v/>
      </c>
      <c r="U22" s="127" t="str">
        <f>_xlfn.IFNA($C$22+VLOOKUP(U$14,'DELIVERY e PRODOTTO FISSO'!$I:$L,3,FALSE),"")</f>
        <v/>
      </c>
      <c r="V22" s="127" t="str">
        <f>_xlfn.IFNA($C$22+VLOOKUP(V$14,'DELIVERY e PRODOTTO FISSO'!$I:$L,3,FALSE),"")</f>
        <v/>
      </c>
      <c r="W22" s="127" t="str">
        <f>_xlfn.IFNA($C$22+VLOOKUP(W$14,'DELIVERY e PRODOTTO FISSO'!$I:$L,3,FALSE),"")</f>
        <v/>
      </c>
      <c r="X22" s="127" t="str">
        <f>_xlfn.IFNA($C$22+VLOOKUP(X$14,'DELIVERY e PRODOTTO FISSO'!$I:$L,3,FALSE),"")</f>
        <v/>
      </c>
      <c r="Y22" s="127" t="str">
        <f>_xlfn.IFNA($C$22+VLOOKUP(Y$14,'DELIVERY e PRODOTTO FISSO'!$I:$L,3,FALSE),"")</f>
        <v/>
      </c>
      <c r="Z22" s="127" t="str">
        <f>_xlfn.IFNA($C$22+VLOOKUP(Z$14,'DELIVERY e PRODOTTO FISSO'!$I:$L,3,FALSE),"")</f>
        <v/>
      </c>
    </row>
    <row r="23" spans="1:26" s="27" customFormat="1" x14ac:dyDescent="0.35">
      <c r="A23" s="90" t="s">
        <v>174</v>
      </c>
      <c r="B23" s="89"/>
      <c r="C23" s="89"/>
      <c r="D23" s="89"/>
      <c r="E23" s="89"/>
      <c r="F23" s="89"/>
      <c r="G23" s="89"/>
      <c r="H23" s="89"/>
      <c r="I23" s="89"/>
      <c r="J23" s="89"/>
      <c r="K23" s="89"/>
      <c r="L23" s="89"/>
      <c r="M23" s="89"/>
      <c r="N23" s="89"/>
      <c r="O23" s="89"/>
      <c r="P23" s="89"/>
    </row>
    <row r="24" spans="1:26" s="27" customFormat="1" ht="15.5" x14ac:dyDescent="0.35">
      <c r="B24" s="81"/>
      <c r="C24" s="81"/>
      <c r="D24" s="81"/>
      <c r="E24" s="81"/>
      <c r="F24" s="81"/>
      <c r="G24" s="81"/>
      <c r="H24" s="81"/>
      <c r="I24" s="81"/>
      <c r="J24" s="81"/>
      <c r="K24" s="81"/>
      <c r="L24" s="81"/>
      <c r="M24" s="127"/>
    </row>
    <row r="25" spans="1:26" s="27" customFormat="1" ht="16" thickBot="1" x14ac:dyDescent="0.4">
      <c r="B25" s="81"/>
      <c r="C25" s="81"/>
      <c r="D25" s="81"/>
      <c r="E25" s="81"/>
      <c r="F25" s="81"/>
      <c r="G25" s="81"/>
      <c r="H25" s="81"/>
      <c r="I25" s="81"/>
      <c r="J25" s="81"/>
      <c r="K25" s="81"/>
      <c r="L25" s="81"/>
      <c r="M25" s="127"/>
    </row>
    <row r="26" spans="1:26" s="27" customFormat="1" ht="19" thickBot="1" x14ac:dyDescent="0.4">
      <c r="A26" s="204" t="s">
        <v>126</v>
      </c>
      <c r="B26" s="205"/>
      <c r="C26" s="206"/>
      <c r="D26" s="81"/>
      <c r="E26" s="81"/>
      <c r="F26" s="81"/>
      <c r="G26" s="81"/>
      <c r="H26" s="81"/>
      <c r="I26" s="81"/>
      <c r="J26" s="81"/>
      <c r="K26" s="81"/>
      <c r="L26" s="81"/>
      <c r="M26" s="127"/>
    </row>
    <row r="27" spans="1:26" s="27" customFormat="1" ht="15.5" x14ac:dyDescent="0.35">
      <c r="A27" s="207" t="s">
        <v>117</v>
      </c>
      <c r="B27" s="208"/>
      <c r="C27" s="208"/>
      <c r="D27" s="81"/>
      <c r="E27" s="112">
        <v>43829</v>
      </c>
      <c r="F27" s="112">
        <v>43861</v>
      </c>
      <c r="G27" s="112">
        <v>43890</v>
      </c>
      <c r="H27" s="112">
        <v>43921</v>
      </c>
      <c r="I27" s="112">
        <v>43951</v>
      </c>
      <c r="J27" s="112">
        <v>43982</v>
      </c>
      <c r="K27" s="112">
        <v>44012</v>
      </c>
      <c r="L27" s="112">
        <v>44043</v>
      </c>
      <c r="M27" s="112">
        <v>44074</v>
      </c>
      <c r="N27" s="112">
        <v>44104</v>
      </c>
      <c r="O27" s="112">
        <v>44135</v>
      </c>
      <c r="P27" s="112">
        <v>44165</v>
      </c>
    </row>
    <row r="28" spans="1:26" s="27" customFormat="1" ht="15.5" x14ac:dyDescent="0.35">
      <c r="A28" s="198" t="s">
        <v>118</v>
      </c>
      <c r="B28" s="199"/>
      <c r="C28" s="199"/>
      <c r="D28" s="81"/>
      <c r="E28" s="113" t="s">
        <v>175</v>
      </c>
      <c r="F28" s="113" t="s">
        <v>191</v>
      </c>
      <c r="G28" s="113" t="s">
        <v>192</v>
      </c>
      <c r="H28" s="113" t="s">
        <v>193</v>
      </c>
      <c r="I28" s="113" t="s">
        <v>202</v>
      </c>
      <c r="J28" s="113" t="s">
        <v>205</v>
      </c>
      <c r="K28" s="113" t="s">
        <v>208</v>
      </c>
      <c r="L28" s="113" t="s">
        <v>210</v>
      </c>
      <c r="M28" s="113" t="s">
        <v>212</v>
      </c>
      <c r="N28" s="113" t="s">
        <v>214</v>
      </c>
      <c r="O28" s="113" t="s">
        <v>216</v>
      </c>
      <c r="P28" s="113" t="s">
        <v>218</v>
      </c>
    </row>
    <row r="29" spans="1:26" s="27" customFormat="1" ht="15.5" x14ac:dyDescent="0.35">
      <c r="A29" s="200"/>
      <c r="B29" s="201"/>
      <c r="C29" s="201"/>
      <c r="D29" s="81"/>
      <c r="E29" s="113" t="s">
        <v>194</v>
      </c>
      <c r="F29" s="113" t="s">
        <v>195</v>
      </c>
      <c r="G29" s="113" t="s">
        <v>196</v>
      </c>
      <c r="H29" s="113" t="s">
        <v>197</v>
      </c>
      <c r="I29" s="113" t="s">
        <v>204</v>
      </c>
      <c r="J29" s="113" t="s">
        <v>207</v>
      </c>
      <c r="K29" s="113" t="s">
        <v>209</v>
      </c>
      <c r="L29" s="113" t="s">
        <v>211</v>
      </c>
      <c r="M29" s="113" t="s">
        <v>213</v>
      </c>
      <c r="N29" s="113" t="s">
        <v>215</v>
      </c>
      <c r="O29" s="113" t="s">
        <v>217</v>
      </c>
      <c r="P29" s="113" t="s">
        <v>219</v>
      </c>
    </row>
    <row r="30" spans="1:26" s="27" customFormat="1" ht="15.5" x14ac:dyDescent="0.3">
      <c r="A30" s="86"/>
      <c r="B30" s="87" t="s">
        <v>119</v>
      </c>
      <c r="C30" s="88" t="s">
        <v>182</v>
      </c>
      <c r="D30" s="81"/>
      <c r="E30" s="114" t="s">
        <v>124</v>
      </c>
      <c r="F30" s="114" t="s">
        <v>124</v>
      </c>
      <c r="G30" s="114" t="s">
        <v>124</v>
      </c>
      <c r="H30" s="114" t="s">
        <v>124</v>
      </c>
      <c r="I30" s="114" t="s">
        <v>124</v>
      </c>
      <c r="J30" s="114" t="s">
        <v>124</v>
      </c>
      <c r="K30" s="114" t="s">
        <v>124</v>
      </c>
      <c r="L30" s="114" t="s">
        <v>124</v>
      </c>
      <c r="M30" s="114" t="s">
        <v>124</v>
      </c>
      <c r="N30" s="114" t="s">
        <v>124</v>
      </c>
      <c r="O30" s="114" t="s">
        <v>124</v>
      </c>
      <c r="P30" s="114" t="s">
        <v>124</v>
      </c>
    </row>
    <row r="31" spans="1:26" s="27" customFormat="1" ht="34.25" customHeight="1" x14ac:dyDescent="0.35">
      <c r="A31" s="91" t="s">
        <v>120</v>
      </c>
      <c r="B31" s="85" t="s">
        <v>121</v>
      </c>
      <c r="C31" s="122">
        <v>4.97</v>
      </c>
      <c r="D31" s="81"/>
      <c r="E31" s="115">
        <f>+$C31+'DELIVERY e PRODOTTO FISSO'!$L$26</f>
        <v>62.07</v>
      </c>
      <c r="F31" s="115">
        <f>+$C31+'DELIVERY e PRODOTTO FISSO'!$L$27</f>
        <v>59.51</v>
      </c>
      <c r="G31" s="115">
        <f>+$C31+'DELIVERY e PRODOTTO FISSO'!$L$28</f>
        <v>55.67</v>
      </c>
      <c r="H31" s="115">
        <f>+$C31+'DELIVERY e PRODOTTO FISSO'!$L$29</f>
        <v>56.23</v>
      </c>
      <c r="I31" s="115">
        <f>+$C31+'DELIVERY e PRODOTTO FISSO'!$L$30</f>
        <v>48.379999999999995</v>
      </c>
      <c r="J31" s="115">
        <f>+$C31+'DELIVERY e PRODOTTO FISSO'!$L$31</f>
        <v>51.228030303030295</v>
      </c>
      <c r="K31" s="115">
        <f>+$C31+'DELIVERY e PRODOTTO FISSO'!$L$32</f>
        <v>52.199999999999996</v>
      </c>
      <c r="L31" s="115">
        <f>+$C31+'DELIVERY e PRODOTTO FISSO'!$L$33</f>
        <v>53.699999999999996</v>
      </c>
      <c r="M31" s="115">
        <f>_xlfn.IFNA($C$31+VLOOKUP(M$14,'DELIVERY e PRODOTTO FISSO'!$I:$L,4,FALSE),"")</f>
        <v>53.22</v>
      </c>
      <c r="N31" s="115">
        <f>_xlfn.IFNA($C$31+VLOOKUP(N$14,'DELIVERY e PRODOTTO FISSO'!$I:$L,4,FALSE),"")</f>
        <v>55.17</v>
      </c>
      <c r="O31" s="115">
        <f>_xlfn.IFNA($C$31+VLOOKUP(O$14,'DELIVERY e PRODOTTO FISSO'!$I:$L,4,FALSE),"")</f>
        <v>54.42</v>
      </c>
      <c r="P31" s="115">
        <f>_xlfn.IFNA($C$31+VLOOKUP(P$14,'DELIVERY e PRODOTTO FISSO'!$I:$L,4,FALSE),"")</f>
        <v>52.18</v>
      </c>
      <c r="Q31" s="127" t="str">
        <f>_xlfn.IFNA($C$31+VLOOKUP(Q$14,'DELIVERY e PRODOTTO FISSO'!$I:$L,4,FALSE),"")</f>
        <v/>
      </c>
      <c r="R31" s="127" t="str">
        <f>_xlfn.IFNA($C$31+VLOOKUP(R$14,'DELIVERY e PRODOTTO FISSO'!$I:$L,4,FALSE),"")</f>
        <v/>
      </c>
      <c r="S31" s="127" t="str">
        <f>_xlfn.IFNA($C$31+VLOOKUP(S$14,'DELIVERY e PRODOTTO FISSO'!$I:$L,4,FALSE),"")</f>
        <v/>
      </c>
      <c r="T31" s="127" t="str">
        <f>_xlfn.IFNA($C$31+VLOOKUP(T$14,'DELIVERY e PRODOTTO FISSO'!$I:$L,4,FALSE),"")</f>
        <v/>
      </c>
      <c r="U31" s="127" t="str">
        <f>_xlfn.IFNA($C$31+VLOOKUP(U$14,'DELIVERY e PRODOTTO FISSO'!$I:$L,4,FALSE),"")</f>
        <v/>
      </c>
      <c r="V31" s="127" t="str">
        <f>_xlfn.IFNA($C$31+VLOOKUP(V$14,'DELIVERY e PRODOTTO FISSO'!$I:$L,4,FALSE),"")</f>
        <v/>
      </c>
      <c r="W31" s="127" t="str">
        <f>_xlfn.IFNA($C$31+VLOOKUP(W$14,'DELIVERY e PRODOTTO FISSO'!$I:$L,4,FALSE),"")</f>
        <v/>
      </c>
      <c r="X31" s="127" t="str">
        <f>_xlfn.IFNA($C$31+VLOOKUP(X$14,'DELIVERY e PRODOTTO FISSO'!$I:$L,4,FALSE),"")</f>
        <v/>
      </c>
      <c r="Y31" s="127" t="str">
        <f>_xlfn.IFNA($C$31+VLOOKUP(Y$14,'DELIVERY e PRODOTTO FISSO'!$I:$L,4,FALSE),"")</f>
        <v/>
      </c>
      <c r="Z31" s="127" t="str">
        <f>_xlfn.IFNA($C$31+VLOOKUP(Z$14,'DELIVERY e PRODOTTO FISSO'!$I:$L,4,FALSE),"")</f>
        <v/>
      </c>
    </row>
    <row r="32" spans="1:26" s="27" customFormat="1" ht="25.25" customHeight="1" x14ac:dyDescent="0.35">
      <c r="A32" s="202" t="s">
        <v>122</v>
      </c>
      <c r="B32" s="94" t="s">
        <v>31</v>
      </c>
      <c r="C32" s="123">
        <v>4.97</v>
      </c>
      <c r="D32" s="81"/>
      <c r="E32" s="116">
        <f>+$C32+'DELIVERY e PRODOTTO FISSO'!$L$26</f>
        <v>62.07</v>
      </c>
      <c r="F32" s="116">
        <f>+$C32+'DELIVERY e PRODOTTO FISSO'!$L$27</f>
        <v>59.51</v>
      </c>
      <c r="G32" s="116">
        <f>+$C32+'DELIVERY e PRODOTTO FISSO'!$L$28</f>
        <v>55.67</v>
      </c>
      <c r="H32" s="116">
        <f>+$C32+'DELIVERY e PRODOTTO FISSO'!$L$29</f>
        <v>56.23</v>
      </c>
      <c r="I32" s="116">
        <f>+$C32+'DELIVERY e PRODOTTO FISSO'!$L$30</f>
        <v>48.379999999999995</v>
      </c>
      <c r="J32" s="120">
        <f>+$C32+'DELIVERY e PRODOTTO FISSO'!$L$31</f>
        <v>51.228030303030295</v>
      </c>
      <c r="K32" s="120">
        <f>+$C32+'DELIVERY e PRODOTTO FISSO'!$L$32</f>
        <v>52.199999999999996</v>
      </c>
      <c r="L32" s="120">
        <f>+$C32+'DELIVERY e PRODOTTO FISSO'!$L$33</f>
        <v>53.699999999999996</v>
      </c>
      <c r="M32" s="120">
        <f>_xlfn.IFNA($C$32+VLOOKUP(M$14,'DELIVERY e PRODOTTO FISSO'!$I:$L,4,FALSE),"")</f>
        <v>53.22</v>
      </c>
      <c r="N32" s="120">
        <f>_xlfn.IFNA($C$32+VLOOKUP(N$14,'DELIVERY e PRODOTTO FISSO'!$I:$L,4,FALSE),"")</f>
        <v>55.17</v>
      </c>
      <c r="O32" s="120">
        <f>_xlfn.IFNA($C$32+VLOOKUP(O$14,'DELIVERY e PRODOTTO FISSO'!$I:$L,4,FALSE),"")</f>
        <v>54.42</v>
      </c>
      <c r="P32" s="120">
        <f>_xlfn.IFNA($C$32+VLOOKUP(P$14,'DELIVERY e PRODOTTO FISSO'!$I:$L,4,FALSE),"")</f>
        <v>52.18</v>
      </c>
      <c r="Q32" s="127" t="str">
        <f>_xlfn.IFNA($C$32+VLOOKUP(Q$14,'DELIVERY e PRODOTTO FISSO'!$I:$L,4,FALSE),"")</f>
        <v/>
      </c>
      <c r="R32" s="127" t="str">
        <f>_xlfn.IFNA($C$32+VLOOKUP(R$14,'DELIVERY e PRODOTTO FISSO'!$I:$L,4,FALSE),"")</f>
        <v/>
      </c>
      <c r="S32" s="127" t="str">
        <f>_xlfn.IFNA($C$32+VLOOKUP(S$14,'DELIVERY e PRODOTTO FISSO'!$I:$L,4,FALSE),"")</f>
        <v/>
      </c>
      <c r="T32" s="127" t="str">
        <f>_xlfn.IFNA($C$32+VLOOKUP(T$14,'DELIVERY e PRODOTTO FISSO'!$I:$L,4,FALSE),"")</f>
        <v/>
      </c>
      <c r="U32" s="127" t="str">
        <f>_xlfn.IFNA($C$32+VLOOKUP(U$14,'DELIVERY e PRODOTTO FISSO'!$I:$L,4,FALSE),"")</f>
        <v/>
      </c>
      <c r="V32" s="127" t="str">
        <f>_xlfn.IFNA($C$32+VLOOKUP(V$14,'DELIVERY e PRODOTTO FISSO'!$I:$L,4,FALSE),"")</f>
        <v/>
      </c>
      <c r="W32" s="127" t="str">
        <f>_xlfn.IFNA($C$32+VLOOKUP(W$14,'DELIVERY e PRODOTTO FISSO'!$I:$L,4,FALSE),"")</f>
        <v/>
      </c>
      <c r="X32" s="127" t="str">
        <f>_xlfn.IFNA($C$32+VLOOKUP(X$14,'DELIVERY e PRODOTTO FISSO'!$I:$L,4,FALSE),"")</f>
        <v/>
      </c>
      <c r="Y32" s="127" t="str">
        <f>_xlfn.IFNA($C$32+VLOOKUP(Y$14,'DELIVERY e PRODOTTO FISSO'!$I:$L,4,FALSE),"")</f>
        <v/>
      </c>
      <c r="Z32" s="127" t="str">
        <f>_xlfn.IFNA($C$32+VLOOKUP(Z$14,'DELIVERY e PRODOTTO FISSO'!$I:$L,4,FALSE),"")</f>
        <v/>
      </c>
    </row>
    <row r="33" spans="1:26" s="27" customFormat="1" ht="25.25" customHeight="1" x14ac:dyDescent="0.35">
      <c r="A33" s="203"/>
      <c r="B33" s="92" t="s">
        <v>32</v>
      </c>
      <c r="C33" s="124">
        <v>4.97</v>
      </c>
      <c r="D33" s="81"/>
      <c r="E33" s="117">
        <f>+$C33+'DELIVERY e PRODOTTO FISSO'!$L$26</f>
        <v>62.07</v>
      </c>
      <c r="F33" s="117">
        <f>+$C33+'DELIVERY e PRODOTTO FISSO'!$L$27</f>
        <v>59.51</v>
      </c>
      <c r="G33" s="117">
        <f>+$C33+'DELIVERY e PRODOTTO FISSO'!$L$28</f>
        <v>55.67</v>
      </c>
      <c r="H33" s="117">
        <f>+$C33+'DELIVERY e PRODOTTO FISSO'!$L$29</f>
        <v>56.23</v>
      </c>
      <c r="I33" s="117">
        <f>+$C33+'DELIVERY e PRODOTTO FISSO'!$L$30</f>
        <v>48.379999999999995</v>
      </c>
      <c r="J33" s="117">
        <f>+$C33+'DELIVERY e PRODOTTO FISSO'!$L$31</f>
        <v>51.228030303030295</v>
      </c>
      <c r="K33" s="117">
        <f>+$C33+'DELIVERY e PRODOTTO FISSO'!$L$32</f>
        <v>52.199999999999996</v>
      </c>
      <c r="L33" s="117">
        <f>+$C33+'DELIVERY e PRODOTTO FISSO'!$L$33</f>
        <v>53.699999999999996</v>
      </c>
      <c r="M33" s="117">
        <f>_xlfn.IFNA($C$33+VLOOKUP(M$14,'DELIVERY e PRODOTTO FISSO'!$I:$L,4,FALSE),"")</f>
        <v>53.22</v>
      </c>
      <c r="N33" s="117">
        <f>_xlfn.IFNA($C$33+VLOOKUP(N$14,'DELIVERY e PRODOTTO FISSO'!$I:$L,4,FALSE),"")</f>
        <v>55.17</v>
      </c>
      <c r="O33" s="117">
        <f>_xlfn.IFNA($C$33+VLOOKUP(O$14,'DELIVERY e PRODOTTO FISSO'!$I:$L,4,FALSE),"")</f>
        <v>54.42</v>
      </c>
      <c r="P33" s="117">
        <f>_xlfn.IFNA($C$33+VLOOKUP(P$14,'DELIVERY e PRODOTTO FISSO'!$I:$L,4,FALSE),"")</f>
        <v>52.18</v>
      </c>
      <c r="Q33" s="127" t="str">
        <f>_xlfn.IFNA($C$33+VLOOKUP(Q$14,'DELIVERY e PRODOTTO FISSO'!$I:$L,4,FALSE),"")</f>
        <v/>
      </c>
      <c r="R33" s="127" t="str">
        <f>_xlfn.IFNA($C$33+VLOOKUP(R$14,'DELIVERY e PRODOTTO FISSO'!$I:$L,4,FALSE),"")</f>
        <v/>
      </c>
      <c r="S33" s="127" t="str">
        <f>_xlfn.IFNA($C$33+VLOOKUP(S$14,'DELIVERY e PRODOTTO FISSO'!$I:$L,4,FALSE),"")</f>
        <v/>
      </c>
      <c r="T33" s="127" t="str">
        <f>_xlfn.IFNA($C$33+VLOOKUP(T$14,'DELIVERY e PRODOTTO FISSO'!$I:$L,4,FALSE),"")</f>
        <v/>
      </c>
      <c r="U33" s="127" t="str">
        <f>_xlfn.IFNA($C$33+VLOOKUP(U$14,'DELIVERY e PRODOTTO FISSO'!$I:$L,4,FALSE),"")</f>
        <v/>
      </c>
      <c r="V33" s="127" t="str">
        <f>_xlfn.IFNA($C$33+VLOOKUP(V$14,'DELIVERY e PRODOTTO FISSO'!$I:$L,4,FALSE),"")</f>
        <v/>
      </c>
      <c r="W33" s="127" t="str">
        <f>_xlfn.IFNA($C$33+VLOOKUP(W$14,'DELIVERY e PRODOTTO FISSO'!$I:$L,4,FALSE),"")</f>
        <v/>
      </c>
      <c r="X33" s="127" t="str">
        <f>_xlfn.IFNA($C$33+VLOOKUP(X$14,'DELIVERY e PRODOTTO FISSO'!$I:$L,4,FALSE),"")</f>
        <v/>
      </c>
      <c r="Y33" s="127" t="str">
        <f>_xlfn.IFNA($C$33+VLOOKUP(Y$14,'DELIVERY e PRODOTTO FISSO'!$I:$L,4,FALSE),"")</f>
        <v/>
      </c>
      <c r="Z33" s="127" t="str">
        <f>_xlfn.IFNA($C$33+VLOOKUP(Z$14,'DELIVERY e PRODOTTO FISSO'!$I:$L,4,FALSE),"")</f>
        <v/>
      </c>
    </row>
    <row r="34" spans="1:26" s="27" customFormat="1" ht="25.25" customHeight="1" thickBot="1" x14ac:dyDescent="0.4">
      <c r="A34" s="203"/>
      <c r="B34" s="95" t="s">
        <v>33</v>
      </c>
      <c r="C34" s="125">
        <v>4.97</v>
      </c>
      <c r="D34" s="81"/>
      <c r="E34" s="118">
        <f>+$C34+'DELIVERY e PRODOTTO FISSO'!$L$26</f>
        <v>62.07</v>
      </c>
      <c r="F34" s="118">
        <f>+$C34+'DELIVERY e PRODOTTO FISSO'!$L$27</f>
        <v>59.51</v>
      </c>
      <c r="G34" s="118">
        <f>+$C34+'DELIVERY e PRODOTTO FISSO'!$L$28</f>
        <v>55.67</v>
      </c>
      <c r="H34" s="118">
        <f>+$C34+'DELIVERY e PRODOTTO FISSO'!$L$29</f>
        <v>56.23</v>
      </c>
      <c r="I34" s="118">
        <f>+$C34+'DELIVERY e PRODOTTO FISSO'!$L$30</f>
        <v>48.379999999999995</v>
      </c>
      <c r="J34" s="121">
        <f>+$C34+'DELIVERY e PRODOTTO FISSO'!$L$31</f>
        <v>51.228030303030295</v>
      </c>
      <c r="K34" s="121">
        <f>+$C34+'DELIVERY e PRODOTTO FISSO'!$L$32</f>
        <v>52.199999999999996</v>
      </c>
      <c r="L34" s="121">
        <f>+$C34+'DELIVERY e PRODOTTO FISSO'!$L$33</f>
        <v>53.699999999999996</v>
      </c>
      <c r="M34" s="121">
        <f>_xlfn.IFNA($C$34+VLOOKUP(M$14,'DELIVERY e PRODOTTO FISSO'!$I:$L,4,FALSE),"")</f>
        <v>53.22</v>
      </c>
      <c r="N34" s="121">
        <f>_xlfn.IFNA($C$34+VLOOKUP(N$14,'DELIVERY e PRODOTTO FISSO'!$I:$L,4,FALSE),"")</f>
        <v>55.17</v>
      </c>
      <c r="O34" s="121">
        <f>_xlfn.IFNA($C$34+VLOOKUP(O$14,'DELIVERY e PRODOTTO FISSO'!$I:$L,4,FALSE),"")</f>
        <v>54.42</v>
      </c>
      <c r="P34" s="121">
        <f>_xlfn.IFNA($C$34+VLOOKUP(P$14,'DELIVERY e PRODOTTO FISSO'!$I:$L,4,FALSE),"")</f>
        <v>52.18</v>
      </c>
      <c r="Q34" s="127" t="str">
        <f>_xlfn.IFNA($C$34+VLOOKUP(Q$14,'DELIVERY e PRODOTTO FISSO'!$I:$L,4,FALSE),"")</f>
        <v/>
      </c>
      <c r="R34" s="127" t="str">
        <f>_xlfn.IFNA($C$34+VLOOKUP(R$14,'DELIVERY e PRODOTTO FISSO'!$I:$L,4,FALSE),"")</f>
        <v/>
      </c>
      <c r="S34" s="127" t="str">
        <f>_xlfn.IFNA($C$34+VLOOKUP(S$14,'DELIVERY e PRODOTTO FISSO'!$I:$L,4,FALSE),"")</f>
        <v/>
      </c>
      <c r="T34" s="127" t="str">
        <f>_xlfn.IFNA($C$34+VLOOKUP(T$14,'DELIVERY e PRODOTTO FISSO'!$I:$L,4,FALSE),"")</f>
        <v/>
      </c>
      <c r="U34" s="127" t="str">
        <f>_xlfn.IFNA($C$34+VLOOKUP(U$14,'DELIVERY e PRODOTTO FISSO'!$I:$L,4,FALSE),"")</f>
        <v/>
      </c>
      <c r="V34" s="127" t="str">
        <f>_xlfn.IFNA($C$34+VLOOKUP(V$14,'DELIVERY e PRODOTTO FISSO'!$I:$L,4,FALSE),"")</f>
        <v/>
      </c>
      <c r="W34" s="127" t="str">
        <f>_xlfn.IFNA($C$34+VLOOKUP(W$14,'DELIVERY e PRODOTTO FISSO'!$I:$L,4,FALSE),"")</f>
        <v/>
      </c>
      <c r="X34" s="127" t="str">
        <f>_xlfn.IFNA($C$34+VLOOKUP(X$14,'DELIVERY e PRODOTTO FISSO'!$I:$L,4,FALSE),"")</f>
        <v/>
      </c>
      <c r="Y34" s="127" t="str">
        <f>_xlfn.IFNA($C$34+VLOOKUP(Y$14,'DELIVERY e PRODOTTO FISSO'!$I:$L,4,FALSE),"")</f>
        <v/>
      </c>
      <c r="Z34" s="127" t="str">
        <f>_xlfn.IFNA($C$34+VLOOKUP(Z$14,'DELIVERY e PRODOTTO FISSO'!$I:$L,4,FALSE),"")</f>
        <v/>
      </c>
    </row>
    <row r="35" spans="1:26" s="27" customFormat="1" x14ac:dyDescent="0.35">
      <c r="A35" s="90" t="s">
        <v>174</v>
      </c>
      <c r="B35" s="89"/>
      <c r="C35" s="89"/>
      <c r="D35" s="89"/>
      <c r="E35" s="89"/>
      <c r="F35" s="89"/>
      <c r="G35" s="89"/>
      <c r="H35" s="89"/>
      <c r="I35" s="89"/>
      <c r="J35" s="89"/>
      <c r="K35" s="89"/>
      <c r="L35" s="89"/>
      <c r="M35" s="89"/>
      <c r="N35" s="89"/>
      <c r="O35" s="89"/>
      <c r="P35" s="89"/>
    </row>
    <row r="36" spans="1:26" ht="15.5" customHeight="1" x14ac:dyDescent="0.35"/>
    <row r="37" spans="1:26" ht="15.5" customHeight="1" x14ac:dyDescent="0.35"/>
    <row r="38" spans="1:26" ht="15.5" customHeight="1" x14ac:dyDescent="0.35"/>
    <row r="39" spans="1:26" ht="15.5" customHeight="1" x14ac:dyDescent="0.35"/>
    <row r="40" spans="1:26" ht="15.5" customHeight="1" x14ac:dyDescent="0.35"/>
    <row r="41" spans="1:26" ht="15.5" customHeight="1" x14ac:dyDescent="0.35"/>
    <row r="42" spans="1:26" ht="15.5" customHeight="1" x14ac:dyDescent="0.35"/>
    <row r="43" spans="1:26" ht="15.5" customHeight="1" x14ac:dyDescent="0.35"/>
  </sheetData>
  <mergeCells count="15">
    <mergeCell ref="A28:C29"/>
    <mergeCell ref="A32:A34"/>
    <mergeCell ref="A14:C14"/>
    <mergeCell ref="A15:C15"/>
    <mergeCell ref="A16:C17"/>
    <mergeCell ref="A20:A22"/>
    <mergeCell ref="A26:C26"/>
    <mergeCell ref="A27:C27"/>
    <mergeCell ref="A12:B12"/>
    <mergeCell ref="C12:D12"/>
    <mergeCell ref="Q1:R1"/>
    <mergeCell ref="A7:R7"/>
    <mergeCell ref="A9:R9"/>
    <mergeCell ref="A11:B11"/>
    <mergeCell ref="C11:D11"/>
  </mergeCells>
  <hyperlinks>
    <hyperlink ref="Q1:R1" location="SOMMARIO!A1" display="torna al SOMMARIO"/>
  </hyperlink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3"/>
  <sheetViews>
    <sheetView showGridLines="0" topLeftCell="A28" zoomScale="85" zoomScaleNormal="85" workbookViewId="0">
      <selection activeCell="Q32" sqref="Q32"/>
    </sheetView>
  </sheetViews>
  <sheetFormatPr defaultColWidth="8.90625" defaultRowHeight="14.5" x14ac:dyDescent="0.35"/>
  <cols>
    <col min="1" max="1" width="3.08984375" style="16" customWidth="1"/>
    <col min="2" max="2" width="20.90625" style="16" customWidth="1"/>
    <col min="3" max="3" width="15.36328125" style="16" customWidth="1"/>
    <col min="4" max="4" width="2.36328125" style="16" customWidth="1"/>
    <col min="5" max="5" width="11.1796875" style="16" customWidth="1"/>
    <col min="6" max="9" width="10.453125" style="16" customWidth="1"/>
    <col min="10" max="10" width="11.08984375" style="16" bestFit="1" customWidth="1"/>
    <col min="11" max="18" width="10.453125" style="16" customWidth="1"/>
    <col min="19" max="23" width="12.453125" style="16" customWidth="1"/>
    <col min="24" max="25" width="10.54296875" style="16" customWidth="1"/>
    <col min="26" max="26" width="2.36328125" style="16" customWidth="1"/>
    <col min="27" max="28" width="10.54296875" style="16" customWidth="1"/>
    <col min="29" max="29" width="2.36328125" style="16" customWidth="1"/>
    <col min="30" max="31" width="10.54296875" style="16" customWidth="1"/>
    <col min="32" max="32" width="2.36328125" style="16" customWidth="1"/>
    <col min="33" max="16384" width="8.90625" style="16"/>
  </cols>
  <sheetData>
    <row r="1" spans="1:24" ht="17" customHeight="1" thickBot="1" x14ac:dyDescent="0.4">
      <c r="A1" s="96"/>
      <c r="B1" s="97"/>
      <c r="C1" s="98"/>
      <c r="D1" s="102"/>
      <c r="E1" s="103"/>
      <c r="F1" s="27"/>
      <c r="Q1" s="158" t="s">
        <v>22</v>
      </c>
      <c r="R1" s="159"/>
    </row>
    <row r="2" spans="1:24" ht="17" customHeight="1" thickBot="1" x14ac:dyDescent="0.4">
      <c r="A2" s="99"/>
      <c r="B2" s="100"/>
      <c r="C2" s="101"/>
      <c r="D2" s="104"/>
      <c r="E2" s="103"/>
      <c r="F2" s="27"/>
    </row>
    <row r="3" spans="1:24" ht="4.25" customHeight="1" thickBot="1" x14ac:dyDescent="0.4">
      <c r="A3" s="83"/>
      <c r="B3" s="84"/>
      <c r="C3" s="84"/>
      <c r="D3" s="105"/>
      <c r="E3" s="103"/>
      <c r="F3" s="27"/>
    </row>
    <row r="4" spans="1:24" ht="21" x14ac:dyDescent="0.35">
      <c r="A4" s="62" t="s">
        <v>176</v>
      </c>
      <c r="B4" s="62"/>
      <c r="D4" s="27"/>
      <c r="E4" s="27"/>
      <c r="F4" s="27"/>
    </row>
    <row r="5" spans="1:24" x14ac:dyDescent="0.35">
      <c r="A5" s="17" t="s">
        <v>7</v>
      </c>
      <c r="B5" s="17"/>
    </row>
    <row r="6" spans="1:24" ht="6" customHeight="1" x14ac:dyDescent="0.35"/>
    <row r="7" spans="1:24" ht="23" customHeight="1" x14ac:dyDescent="0.35">
      <c r="A7" s="196" t="s">
        <v>177</v>
      </c>
      <c r="B7" s="196"/>
      <c r="C7" s="196"/>
      <c r="D7" s="196"/>
      <c r="E7" s="196"/>
      <c r="F7" s="196"/>
      <c r="G7" s="196"/>
      <c r="H7" s="196"/>
      <c r="I7" s="196"/>
      <c r="J7" s="196"/>
      <c r="K7" s="196"/>
      <c r="L7" s="196"/>
      <c r="M7" s="196"/>
      <c r="N7" s="196"/>
      <c r="O7" s="196"/>
      <c r="P7" s="196"/>
      <c r="Q7" s="196"/>
      <c r="R7" s="197"/>
      <c r="S7" s="18"/>
    </row>
    <row r="8" spans="1:24" ht="8.4" customHeight="1" x14ac:dyDescent="0.35"/>
    <row r="9" spans="1:24" ht="23" customHeight="1" x14ac:dyDescent="0.35">
      <c r="A9" s="196" t="str">
        <f>+SOMMARIO!A25</f>
        <v>Lotto 16: Sicilia</v>
      </c>
      <c r="B9" s="196"/>
      <c r="C9" s="196"/>
      <c r="D9" s="196"/>
      <c r="E9" s="196"/>
      <c r="F9" s="196"/>
      <c r="G9" s="196"/>
      <c r="H9" s="196"/>
      <c r="I9" s="196"/>
      <c r="J9" s="196"/>
      <c r="K9" s="196"/>
      <c r="L9" s="196"/>
      <c r="M9" s="196"/>
      <c r="N9" s="196"/>
      <c r="O9" s="196"/>
      <c r="P9" s="196"/>
      <c r="Q9" s="196"/>
      <c r="R9" s="197"/>
      <c r="S9" s="18"/>
    </row>
    <row r="10" spans="1:24" s="27" customFormat="1" ht="9.65" customHeight="1" x14ac:dyDescent="0.35">
      <c r="B10" s="81"/>
      <c r="C10" s="81"/>
      <c r="D10" s="81"/>
      <c r="E10" s="81"/>
      <c r="F10" s="81"/>
      <c r="G10" s="81"/>
      <c r="H10" s="81"/>
      <c r="I10" s="81"/>
      <c r="J10" s="81"/>
      <c r="K10" s="81"/>
      <c r="L10" s="81"/>
      <c r="M10" s="81"/>
      <c r="N10" s="81"/>
      <c r="O10" s="81"/>
      <c r="P10" s="81"/>
      <c r="Q10" s="81"/>
      <c r="R10" s="81"/>
      <c r="S10" s="82"/>
    </row>
    <row r="11" spans="1:24" s="27" customFormat="1" ht="15.5" x14ac:dyDescent="0.35">
      <c r="A11" s="193" t="s">
        <v>116</v>
      </c>
      <c r="B11" s="193"/>
      <c r="C11" s="194" t="s">
        <v>190</v>
      </c>
      <c r="D11" s="195"/>
      <c r="E11" s="93"/>
      <c r="H11" s="81"/>
      <c r="I11" s="81"/>
      <c r="J11" s="81"/>
      <c r="K11" s="81"/>
      <c r="L11" s="81"/>
      <c r="M11" s="81"/>
      <c r="N11" s="81"/>
      <c r="O11" s="81"/>
      <c r="P11" s="81"/>
      <c r="Q11" s="81"/>
      <c r="R11" s="82"/>
    </row>
    <row r="12" spans="1:24" s="27" customFormat="1" ht="15.5" x14ac:dyDescent="0.35">
      <c r="A12" s="193" t="s">
        <v>3</v>
      </c>
      <c r="B12" s="193"/>
      <c r="C12" s="194" t="s">
        <v>184</v>
      </c>
      <c r="D12" s="195"/>
      <c r="E12" s="93"/>
      <c r="F12" s="81"/>
      <c r="G12" s="81"/>
      <c r="H12" s="81"/>
      <c r="I12" s="81"/>
      <c r="J12" s="81"/>
      <c r="K12" s="81"/>
      <c r="L12" s="81"/>
      <c r="M12" s="81"/>
      <c r="N12" s="81"/>
      <c r="O12" s="81"/>
      <c r="P12" s="81"/>
      <c r="Q12" s="81"/>
      <c r="R12" s="82"/>
    </row>
    <row r="13" spans="1:24" s="27" customFormat="1" ht="16" thickBot="1" x14ac:dyDescent="0.4">
      <c r="C13" s="81"/>
      <c r="D13" s="93"/>
      <c r="E13" s="93"/>
      <c r="F13" s="81"/>
      <c r="G13" s="81"/>
      <c r="H13" s="81"/>
      <c r="I13" s="81"/>
      <c r="J13" s="81"/>
      <c r="K13" s="81"/>
      <c r="L13" s="81"/>
      <c r="M13" s="81"/>
      <c r="N13" s="81"/>
      <c r="O13" s="81"/>
      <c r="P13" s="81"/>
      <c r="Q13" s="81"/>
      <c r="R13" s="82"/>
    </row>
    <row r="14" spans="1:24" s="27" customFormat="1" ht="19" thickBot="1" x14ac:dyDescent="0.4">
      <c r="A14" s="204" t="s">
        <v>125</v>
      </c>
      <c r="B14" s="205"/>
      <c r="C14" s="206"/>
      <c r="D14" s="81"/>
      <c r="E14" s="81"/>
      <c r="F14" s="81"/>
      <c r="G14" s="82"/>
      <c r="M14" s="128">
        <v>44044</v>
      </c>
      <c r="N14" s="128">
        <v>44075</v>
      </c>
      <c r="O14" s="128">
        <v>44105</v>
      </c>
      <c r="P14" s="128">
        <v>44136</v>
      </c>
      <c r="Q14" s="128">
        <v>44166</v>
      </c>
      <c r="R14" s="128">
        <v>44197</v>
      </c>
      <c r="S14" s="128">
        <v>44228</v>
      </c>
      <c r="T14" s="128">
        <v>44256</v>
      </c>
      <c r="U14" s="128">
        <v>44287</v>
      </c>
      <c r="V14" s="128">
        <v>44317</v>
      </c>
      <c r="W14" s="128">
        <v>44348</v>
      </c>
      <c r="X14" s="128">
        <v>44378</v>
      </c>
    </row>
    <row r="15" spans="1:24" s="27" customFormat="1" ht="15.5" x14ac:dyDescent="0.35">
      <c r="A15" s="207" t="s">
        <v>117</v>
      </c>
      <c r="B15" s="208"/>
      <c r="C15" s="208"/>
      <c r="D15" s="81"/>
      <c r="E15" s="112">
        <v>43829</v>
      </c>
      <c r="F15" s="112">
        <v>43861</v>
      </c>
      <c r="G15" s="112">
        <v>43890</v>
      </c>
      <c r="H15" s="112">
        <v>43921</v>
      </c>
      <c r="I15" s="112">
        <v>43951</v>
      </c>
      <c r="J15" s="112">
        <v>43982</v>
      </c>
      <c r="K15" s="112">
        <v>44012</v>
      </c>
      <c r="L15" s="112">
        <v>44043</v>
      </c>
      <c r="M15" s="112">
        <v>44074</v>
      </c>
      <c r="N15" s="112">
        <v>44104</v>
      </c>
      <c r="O15" s="112">
        <v>44135</v>
      </c>
      <c r="P15" s="112">
        <v>44165</v>
      </c>
    </row>
    <row r="16" spans="1:24" s="27" customFormat="1" ht="15.5" x14ac:dyDescent="0.35">
      <c r="A16" s="198" t="s">
        <v>118</v>
      </c>
      <c r="B16" s="199"/>
      <c r="C16" s="199"/>
      <c r="D16" s="81"/>
      <c r="E16" s="113" t="s">
        <v>175</v>
      </c>
      <c r="F16" s="113" t="s">
        <v>191</v>
      </c>
      <c r="G16" s="113" t="s">
        <v>192</v>
      </c>
      <c r="H16" s="113" t="s">
        <v>193</v>
      </c>
      <c r="I16" s="113" t="s">
        <v>202</v>
      </c>
      <c r="J16" s="113" t="s">
        <v>205</v>
      </c>
      <c r="K16" s="113" t="s">
        <v>208</v>
      </c>
      <c r="L16" s="113" t="s">
        <v>210</v>
      </c>
      <c r="M16" s="113" t="s">
        <v>212</v>
      </c>
      <c r="N16" s="113" t="s">
        <v>214</v>
      </c>
      <c r="O16" s="113" t="s">
        <v>216</v>
      </c>
      <c r="P16" s="113" t="s">
        <v>218</v>
      </c>
    </row>
    <row r="17" spans="1:26" s="27" customFormat="1" ht="15.5" x14ac:dyDescent="0.35">
      <c r="A17" s="200"/>
      <c r="B17" s="201"/>
      <c r="C17" s="201"/>
      <c r="D17" s="81"/>
      <c r="E17" s="113" t="s">
        <v>198</v>
      </c>
      <c r="F17" s="113" t="s">
        <v>199</v>
      </c>
      <c r="G17" s="113" t="s">
        <v>200</v>
      </c>
      <c r="H17" s="113" t="s">
        <v>201</v>
      </c>
      <c r="I17" s="113" t="s">
        <v>203</v>
      </c>
      <c r="J17" s="113" t="s">
        <v>206</v>
      </c>
      <c r="K17" s="113" t="s">
        <v>194</v>
      </c>
      <c r="L17" s="113" t="s">
        <v>195</v>
      </c>
      <c r="M17" s="113" t="s">
        <v>196</v>
      </c>
      <c r="N17" s="113" t="s">
        <v>197</v>
      </c>
      <c r="O17" s="113" t="s">
        <v>204</v>
      </c>
      <c r="P17" s="113" t="s">
        <v>207</v>
      </c>
    </row>
    <row r="18" spans="1:26" s="27" customFormat="1" ht="15.5" x14ac:dyDescent="0.3">
      <c r="A18" s="86"/>
      <c r="B18" s="87" t="s">
        <v>119</v>
      </c>
      <c r="C18" s="88" t="s">
        <v>182</v>
      </c>
      <c r="D18" s="81"/>
      <c r="E18" s="114" t="s">
        <v>123</v>
      </c>
      <c r="F18" s="114" t="s">
        <v>123</v>
      </c>
      <c r="G18" s="114" t="s">
        <v>123</v>
      </c>
      <c r="H18" s="114" t="s">
        <v>123</v>
      </c>
      <c r="I18" s="114" t="s">
        <v>123</v>
      </c>
      <c r="J18" s="114" t="s">
        <v>123</v>
      </c>
      <c r="K18" s="114" t="s">
        <v>123</v>
      </c>
      <c r="L18" s="114" t="s">
        <v>123</v>
      </c>
      <c r="M18" s="114" t="s">
        <v>123</v>
      </c>
      <c r="N18" s="114" t="s">
        <v>123</v>
      </c>
      <c r="O18" s="114" t="s">
        <v>123</v>
      </c>
      <c r="P18" s="114" t="s">
        <v>123</v>
      </c>
    </row>
    <row r="19" spans="1:26" s="27" customFormat="1" ht="34.25" customHeight="1" x14ac:dyDescent="0.35">
      <c r="A19" s="91" t="s">
        <v>120</v>
      </c>
      <c r="B19" s="85" t="s">
        <v>121</v>
      </c>
      <c r="C19" s="122">
        <v>4.0999999999999996</v>
      </c>
      <c r="D19" s="81"/>
      <c r="E19" s="115">
        <f>+$C19+'DELIVERY e PRODOTTO FISSO'!$K$26</f>
        <v>62.08</v>
      </c>
      <c r="F19" s="115">
        <f>+$C19+'DELIVERY e PRODOTTO FISSO'!$K$27</f>
        <v>59.56</v>
      </c>
      <c r="G19" s="115">
        <f>+$C19+'DELIVERY e PRODOTTO FISSO'!$K$28</f>
        <v>55.01</v>
      </c>
      <c r="H19" s="115">
        <f>+$C19+'DELIVERY e PRODOTTO FISSO'!$K$29</f>
        <v>54.410000000000004</v>
      </c>
      <c r="I19" s="115">
        <f>+$C19+'DELIVERY e PRODOTTO FISSO'!$K$30</f>
        <v>46.54</v>
      </c>
      <c r="J19" s="115">
        <f>+$C19+'DELIVERY e PRODOTTO FISSO'!$K$31</f>
        <v>49.733863636363637</v>
      </c>
      <c r="K19" s="115">
        <f>+$C19+'DELIVERY e PRODOTTO FISSO'!$K$32</f>
        <v>49.68</v>
      </c>
      <c r="L19" s="115">
        <f>+$C19+'DELIVERY e PRODOTTO FISSO'!$K$33</f>
        <v>50.92</v>
      </c>
      <c r="M19" s="115">
        <f>_xlfn.IFNA($C$19+VLOOKUP(M$14,'DELIVERY e PRODOTTO FISSO'!$I:$L,3,FALSE),"")</f>
        <v>50.24</v>
      </c>
      <c r="N19" s="115">
        <f>_xlfn.IFNA($C$19+VLOOKUP(N$14,'DELIVERY e PRODOTTO FISSO'!$I:$L,3,FALSE),"")</f>
        <v>53.36</v>
      </c>
      <c r="O19" s="115">
        <f>_xlfn.IFNA($C$19+VLOOKUP(O$14,'DELIVERY e PRODOTTO FISSO'!$I:$L,3,FALSE),"")</f>
        <v>53.63</v>
      </c>
      <c r="P19" s="115">
        <f>_xlfn.IFNA($C$19+VLOOKUP(P$14,'DELIVERY e PRODOTTO FISSO'!$I:$L,3,FALSE),"")</f>
        <v>51.39</v>
      </c>
      <c r="Q19" s="127" t="str">
        <f>_xlfn.IFNA($C$19+VLOOKUP(Q$14,'DELIVERY e PRODOTTO FISSO'!$I:$L,3,FALSE),"")</f>
        <v/>
      </c>
      <c r="R19" s="127" t="str">
        <f>_xlfn.IFNA($C$19+VLOOKUP(R$14,'DELIVERY e PRODOTTO FISSO'!$I:$L,3,FALSE),"")</f>
        <v/>
      </c>
      <c r="S19" s="127" t="str">
        <f>_xlfn.IFNA($C$19+VLOOKUP(S$14,'DELIVERY e PRODOTTO FISSO'!$I:$L,3,FALSE),"")</f>
        <v/>
      </c>
      <c r="T19" s="127" t="str">
        <f>_xlfn.IFNA($C$19+VLOOKUP(T$14,'DELIVERY e PRODOTTO FISSO'!$I:$L,3,FALSE),"")</f>
        <v/>
      </c>
      <c r="U19" s="127" t="str">
        <f>_xlfn.IFNA($C$19+VLOOKUP(U$14,'DELIVERY e PRODOTTO FISSO'!$I:$L,3,FALSE),"")</f>
        <v/>
      </c>
      <c r="V19" s="127" t="str">
        <f>_xlfn.IFNA($C$19+VLOOKUP(V$14,'DELIVERY e PRODOTTO FISSO'!$I:$L,3,FALSE),"")</f>
        <v/>
      </c>
      <c r="W19" s="127" t="str">
        <f>_xlfn.IFNA($C$19+VLOOKUP(W$14,'DELIVERY e PRODOTTO FISSO'!$I:$L,3,FALSE),"")</f>
        <v/>
      </c>
      <c r="X19" s="127" t="str">
        <f>_xlfn.IFNA($C$19+VLOOKUP(X$14,'DELIVERY e PRODOTTO FISSO'!$I:$L,3,FALSE),"")</f>
        <v/>
      </c>
      <c r="Y19" s="127" t="str">
        <f>_xlfn.IFNA($C$19+VLOOKUP(Y$14,'DELIVERY e PRODOTTO FISSO'!$I:$L,3,FALSE),"")</f>
        <v/>
      </c>
      <c r="Z19" s="127" t="str">
        <f>_xlfn.IFNA($C$19+VLOOKUP(Z$14,'DELIVERY e PRODOTTO FISSO'!$I:$L,3,FALSE),"")</f>
        <v/>
      </c>
    </row>
    <row r="20" spans="1:26" s="27" customFormat="1" ht="25.25" customHeight="1" x14ac:dyDescent="0.35">
      <c r="A20" s="202" t="s">
        <v>122</v>
      </c>
      <c r="B20" s="94" t="s">
        <v>31</v>
      </c>
      <c r="C20" s="123">
        <v>0.9</v>
      </c>
      <c r="D20" s="81"/>
      <c r="E20" s="116">
        <f>+$C20+'DELIVERY e PRODOTTO FISSO'!$K$26</f>
        <v>58.879999999999995</v>
      </c>
      <c r="F20" s="116">
        <f>+$C20+'DELIVERY e PRODOTTO FISSO'!$K$27</f>
        <v>56.36</v>
      </c>
      <c r="G20" s="116">
        <f>+$C20+'DELIVERY e PRODOTTO FISSO'!$K$28</f>
        <v>51.809999999999995</v>
      </c>
      <c r="H20" s="116">
        <f>+$C20+'DELIVERY e PRODOTTO FISSO'!$K$29</f>
        <v>51.21</v>
      </c>
      <c r="I20" s="116">
        <f>+$C20+'DELIVERY e PRODOTTO FISSO'!$K$30</f>
        <v>43.339999999999996</v>
      </c>
      <c r="J20" s="120">
        <f>+$C20+'DELIVERY e PRODOTTO FISSO'!$K$31</f>
        <v>46.533863636363634</v>
      </c>
      <c r="K20" s="120">
        <f>+$C20+'DELIVERY e PRODOTTO FISSO'!$K$32</f>
        <v>46.48</v>
      </c>
      <c r="L20" s="120">
        <f>+$C20+'DELIVERY e PRODOTTO FISSO'!$K$33</f>
        <v>47.72</v>
      </c>
      <c r="M20" s="120">
        <f>_xlfn.IFNA($C$20+VLOOKUP(M$14,'DELIVERY e PRODOTTO FISSO'!$I:$L,3,FALSE),"")</f>
        <v>47.04</v>
      </c>
      <c r="N20" s="120">
        <f>_xlfn.IFNA($C$20+VLOOKUP(N$14,'DELIVERY e PRODOTTO FISSO'!$I:$L,3,FALSE),"")</f>
        <v>50.16</v>
      </c>
      <c r="O20" s="120">
        <f>_xlfn.IFNA($C$20+VLOOKUP(O$14,'DELIVERY e PRODOTTO FISSO'!$I:$L,3,FALSE),"")</f>
        <v>50.43</v>
      </c>
      <c r="P20" s="120">
        <f>_xlfn.IFNA($C$20+VLOOKUP(P$14,'DELIVERY e PRODOTTO FISSO'!$I:$L,3,FALSE),"")</f>
        <v>48.19</v>
      </c>
      <c r="Q20" s="127" t="str">
        <f>_xlfn.IFNA($C$20+VLOOKUP(Q$14,'DELIVERY e PRODOTTO FISSO'!$I:$L,3,FALSE),"")</f>
        <v/>
      </c>
      <c r="R20" s="127" t="str">
        <f>_xlfn.IFNA($C$20+VLOOKUP(R$14,'DELIVERY e PRODOTTO FISSO'!$I:$L,3,FALSE),"")</f>
        <v/>
      </c>
      <c r="S20" s="127" t="str">
        <f>_xlfn.IFNA($C$20+VLOOKUP(S$14,'DELIVERY e PRODOTTO FISSO'!$I:$L,3,FALSE),"")</f>
        <v/>
      </c>
      <c r="T20" s="127" t="str">
        <f>_xlfn.IFNA($C$20+VLOOKUP(T$14,'DELIVERY e PRODOTTO FISSO'!$I:$L,3,FALSE),"")</f>
        <v/>
      </c>
      <c r="U20" s="127" t="str">
        <f>_xlfn.IFNA($C$20+VLOOKUP(U$14,'DELIVERY e PRODOTTO FISSO'!$I:$L,3,FALSE),"")</f>
        <v/>
      </c>
      <c r="V20" s="127" t="str">
        <f>_xlfn.IFNA($C$20+VLOOKUP(V$14,'DELIVERY e PRODOTTO FISSO'!$I:$L,3,FALSE),"")</f>
        <v/>
      </c>
      <c r="W20" s="127" t="str">
        <f>_xlfn.IFNA($C$20+VLOOKUP(W$14,'DELIVERY e PRODOTTO FISSO'!$I:$L,3,FALSE),"")</f>
        <v/>
      </c>
      <c r="X20" s="127" t="str">
        <f>_xlfn.IFNA($C$20+VLOOKUP(X$14,'DELIVERY e PRODOTTO FISSO'!$I:$L,3,FALSE),"")</f>
        <v/>
      </c>
      <c r="Y20" s="127" t="str">
        <f>_xlfn.IFNA($C$20+VLOOKUP(Y$14,'DELIVERY e PRODOTTO FISSO'!$I:$L,3,FALSE),"")</f>
        <v/>
      </c>
      <c r="Z20" s="127" t="str">
        <f>_xlfn.IFNA($C$20+VLOOKUP(Z$14,'DELIVERY e PRODOTTO FISSO'!$I:$L,3,FALSE),"")</f>
        <v/>
      </c>
    </row>
    <row r="21" spans="1:26" s="27" customFormat="1" ht="25.25" customHeight="1" x14ac:dyDescent="0.35">
      <c r="A21" s="203"/>
      <c r="B21" s="92" t="s">
        <v>32</v>
      </c>
      <c r="C21" s="124">
        <v>0.9</v>
      </c>
      <c r="D21" s="81"/>
      <c r="E21" s="119">
        <f>+$C21+'DELIVERY e PRODOTTO FISSO'!$K$26</f>
        <v>58.879999999999995</v>
      </c>
      <c r="F21" s="119">
        <f>+$C21+'DELIVERY e PRODOTTO FISSO'!$K$27</f>
        <v>56.36</v>
      </c>
      <c r="G21" s="117">
        <f>+$C21+'DELIVERY e PRODOTTO FISSO'!$K$28</f>
        <v>51.809999999999995</v>
      </c>
      <c r="H21" s="117">
        <f>+$C21+'DELIVERY e PRODOTTO FISSO'!$K$29</f>
        <v>51.21</v>
      </c>
      <c r="I21" s="117">
        <f>+$C21+'DELIVERY e PRODOTTO FISSO'!$K$30</f>
        <v>43.339999999999996</v>
      </c>
      <c r="J21" s="117">
        <f>+$C21+'DELIVERY e PRODOTTO FISSO'!$K$31</f>
        <v>46.533863636363634</v>
      </c>
      <c r="K21" s="117">
        <f>+$C21+'DELIVERY e PRODOTTO FISSO'!$K$32</f>
        <v>46.48</v>
      </c>
      <c r="L21" s="117">
        <f>+$C21+'DELIVERY e PRODOTTO FISSO'!$K$33</f>
        <v>47.72</v>
      </c>
      <c r="M21" s="117">
        <f>_xlfn.IFNA($C$21+VLOOKUP(M$14,'DELIVERY e PRODOTTO FISSO'!$I:$L,3,FALSE),"")</f>
        <v>47.04</v>
      </c>
      <c r="N21" s="117">
        <f>_xlfn.IFNA($C$21+VLOOKUP(N$14,'DELIVERY e PRODOTTO FISSO'!$I:$L,3,FALSE),"")</f>
        <v>50.16</v>
      </c>
      <c r="O21" s="117">
        <f>_xlfn.IFNA($C$21+VLOOKUP(O$14,'DELIVERY e PRODOTTO FISSO'!$I:$L,3,FALSE),"")</f>
        <v>50.43</v>
      </c>
      <c r="P21" s="117">
        <f>_xlfn.IFNA($C$21+VLOOKUP(P$14,'DELIVERY e PRODOTTO FISSO'!$I:$L,3,FALSE),"")</f>
        <v>48.19</v>
      </c>
      <c r="Q21" s="127" t="str">
        <f>_xlfn.IFNA($C$21+VLOOKUP(Q$14,'DELIVERY e PRODOTTO FISSO'!$I:$L,3,FALSE),"")</f>
        <v/>
      </c>
      <c r="R21" s="127" t="str">
        <f>_xlfn.IFNA($C$21+VLOOKUP(R$14,'DELIVERY e PRODOTTO FISSO'!$I:$L,3,FALSE),"")</f>
        <v/>
      </c>
      <c r="S21" s="127" t="str">
        <f>_xlfn.IFNA($C$21+VLOOKUP(S$14,'DELIVERY e PRODOTTO FISSO'!$I:$L,3,FALSE),"")</f>
        <v/>
      </c>
      <c r="T21" s="127" t="str">
        <f>_xlfn.IFNA($C$21+VLOOKUP(T$14,'DELIVERY e PRODOTTO FISSO'!$I:$L,3,FALSE),"")</f>
        <v/>
      </c>
      <c r="U21" s="127" t="str">
        <f>_xlfn.IFNA($C$21+VLOOKUP(U$14,'DELIVERY e PRODOTTO FISSO'!$I:$L,3,FALSE),"")</f>
        <v/>
      </c>
      <c r="V21" s="127" t="str">
        <f>_xlfn.IFNA($C$21+VLOOKUP(V$14,'DELIVERY e PRODOTTO FISSO'!$I:$L,3,FALSE),"")</f>
        <v/>
      </c>
      <c r="W21" s="127" t="str">
        <f>_xlfn.IFNA($C$21+VLOOKUP(W$14,'DELIVERY e PRODOTTO FISSO'!$I:$L,3,FALSE),"")</f>
        <v/>
      </c>
      <c r="X21" s="127" t="str">
        <f>_xlfn.IFNA($C$21+VLOOKUP(X$14,'DELIVERY e PRODOTTO FISSO'!$I:$L,3,FALSE),"")</f>
        <v/>
      </c>
      <c r="Y21" s="127" t="str">
        <f>_xlfn.IFNA($C$21+VLOOKUP(Y$14,'DELIVERY e PRODOTTO FISSO'!$I:$L,3,FALSE),"")</f>
        <v/>
      </c>
      <c r="Z21" s="127" t="str">
        <f>_xlfn.IFNA($C$21+VLOOKUP(Z$14,'DELIVERY e PRODOTTO FISSO'!$I:$L,3,FALSE),"")</f>
        <v/>
      </c>
    </row>
    <row r="22" spans="1:26" s="27" customFormat="1" ht="25.25" customHeight="1" thickBot="1" x14ac:dyDescent="0.4">
      <c r="A22" s="203"/>
      <c r="B22" s="95" t="s">
        <v>33</v>
      </c>
      <c r="C22" s="125">
        <v>8.9</v>
      </c>
      <c r="D22" s="81"/>
      <c r="E22" s="118">
        <f>+$C22+'DELIVERY e PRODOTTO FISSO'!$K$26</f>
        <v>66.88</v>
      </c>
      <c r="F22" s="118">
        <f>+$C22+'DELIVERY e PRODOTTO FISSO'!$K$27</f>
        <v>64.36</v>
      </c>
      <c r="G22" s="118">
        <f>+$C22+'DELIVERY e PRODOTTO FISSO'!$K$28</f>
        <v>59.809999999999995</v>
      </c>
      <c r="H22" s="118">
        <f>+$C22+'DELIVERY e PRODOTTO FISSO'!$K$29</f>
        <v>59.21</v>
      </c>
      <c r="I22" s="118">
        <f>+$C22+'DELIVERY e PRODOTTO FISSO'!$K$30</f>
        <v>51.339999999999996</v>
      </c>
      <c r="J22" s="121">
        <f>+$C22+'DELIVERY e PRODOTTO FISSO'!$K$31</f>
        <v>54.533863636363634</v>
      </c>
      <c r="K22" s="121">
        <f>+$C22+'DELIVERY e PRODOTTO FISSO'!$K$32</f>
        <v>54.48</v>
      </c>
      <c r="L22" s="121">
        <f>+$C22+'DELIVERY e PRODOTTO FISSO'!$K$33</f>
        <v>55.72</v>
      </c>
      <c r="M22" s="121">
        <f>_xlfn.IFNA($C$22+VLOOKUP(M$14,'DELIVERY e PRODOTTO FISSO'!$I:$L,3,FALSE),"")</f>
        <v>55.04</v>
      </c>
      <c r="N22" s="121">
        <f>_xlfn.IFNA($C$22+VLOOKUP(N$14,'DELIVERY e PRODOTTO FISSO'!$I:$L,3,FALSE),"")</f>
        <v>58.16</v>
      </c>
      <c r="O22" s="121">
        <f>_xlfn.IFNA($C$22+VLOOKUP(O$14,'DELIVERY e PRODOTTO FISSO'!$I:$L,3,FALSE),"")</f>
        <v>58.43</v>
      </c>
      <c r="P22" s="121">
        <f>_xlfn.IFNA($C$22+VLOOKUP(P$14,'DELIVERY e PRODOTTO FISSO'!$I:$L,3,FALSE),"")</f>
        <v>56.19</v>
      </c>
      <c r="Q22" s="127" t="str">
        <f>_xlfn.IFNA($C$22+VLOOKUP(Q$14,'DELIVERY e PRODOTTO FISSO'!$I:$L,3,FALSE),"")</f>
        <v/>
      </c>
      <c r="R22" s="127" t="str">
        <f>_xlfn.IFNA($C$22+VLOOKUP(R$14,'DELIVERY e PRODOTTO FISSO'!$I:$L,3,FALSE),"")</f>
        <v/>
      </c>
      <c r="S22" s="127" t="str">
        <f>_xlfn.IFNA($C$22+VLOOKUP(S$14,'DELIVERY e PRODOTTO FISSO'!$I:$L,3,FALSE),"")</f>
        <v/>
      </c>
      <c r="T22" s="127" t="str">
        <f>_xlfn.IFNA($C$22+VLOOKUP(T$14,'DELIVERY e PRODOTTO FISSO'!$I:$L,3,FALSE),"")</f>
        <v/>
      </c>
      <c r="U22" s="127" t="str">
        <f>_xlfn.IFNA($C$22+VLOOKUP(U$14,'DELIVERY e PRODOTTO FISSO'!$I:$L,3,FALSE),"")</f>
        <v/>
      </c>
      <c r="V22" s="127" t="str">
        <f>_xlfn.IFNA($C$22+VLOOKUP(V$14,'DELIVERY e PRODOTTO FISSO'!$I:$L,3,FALSE),"")</f>
        <v/>
      </c>
      <c r="W22" s="127" t="str">
        <f>_xlfn.IFNA($C$22+VLOOKUP(W$14,'DELIVERY e PRODOTTO FISSO'!$I:$L,3,FALSE),"")</f>
        <v/>
      </c>
      <c r="X22" s="127" t="str">
        <f>_xlfn.IFNA($C$22+VLOOKUP(X$14,'DELIVERY e PRODOTTO FISSO'!$I:$L,3,FALSE),"")</f>
        <v/>
      </c>
      <c r="Y22" s="127" t="str">
        <f>_xlfn.IFNA($C$22+VLOOKUP(Y$14,'DELIVERY e PRODOTTO FISSO'!$I:$L,3,FALSE),"")</f>
        <v/>
      </c>
      <c r="Z22" s="127" t="str">
        <f>_xlfn.IFNA($C$22+VLOOKUP(Z$14,'DELIVERY e PRODOTTO FISSO'!$I:$L,3,FALSE),"")</f>
        <v/>
      </c>
    </row>
    <row r="23" spans="1:26" s="27" customFormat="1" x14ac:dyDescent="0.35">
      <c r="A23" s="90" t="s">
        <v>130</v>
      </c>
      <c r="B23" s="89"/>
      <c r="C23" s="89"/>
      <c r="D23" s="89"/>
      <c r="E23" s="89"/>
      <c r="F23" s="89"/>
      <c r="G23" s="89"/>
      <c r="H23" s="89"/>
      <c r="I23" s="89"/>
      <c r="J23" s="89"/>
      <c r="K23" s="89"/>
      <c r="L23" s="89"/>
      <c r="M23" s="89"/>
      <c r="N23" s="89"/>
      <c r="O23" s="89"/>
      <c r="P23" s="89"/>
    </row>
    <row r="24" spans="1:26" s="27" customFormat="1" ht="15.5" x14ac:dyDescent="0.35">
      <c r="B24" s="81"/>
      <c r="C24" s="81"/>
      <c r="D24" s="81"/>
      <c r="E24" s="81"/>
      <c r="F24" s="81"/>
      <c r="G24" s="81"/>
      <c r="H24" s="81"/>
      <c r="I24" s="81"/>
      <c r="J24" s="81"/>
      <c r="K24" s="81"/>
      <c r="L24" s="81"/>
      <c r="M24" s="127"/>
    </row>
    <row r="25" spans="1:26" s="27" customFormat="1" ht="16" thickBot="1" x14ac:dyDescent="0.4">
      <c r="B25" s="81"/>
      <c r="C25" s="81"/>
      <c r="D25" s="81"/>
      <c r="E25" s="81"/>
      <c r="F25" s="81"/>
      <c r="G25" s="81"/>
      <c r="H25" s="81"/>
      <c r="I25" s="81"/>
      <c r="J25" s="81"/>
      <c r="K25" s="81"/>
      <c r="L25" s="81"/>
      <c r="M25" s="127"/>
    </row>
    <row r="26" spans="1:26" s="27" customFormat="1" ht="19" thickBot="1" x14ac:dyDescent="0.4">
      <c r="A26" s="204" t="s">
        <v>126</v>
      </c>
      <c r="B26" s="205"/>
      <c r="C26" s="206"/>
      <c r="D26" s="81"/>
      <c r="E26" s="81"/>
      <c r="F26" s="81"/>
      <c r="G26" s="81"/>
      <c r="H26" s="81"/>
      <c r="I26" s="81"/>
      <c r="J26" s="81"/>
      <c r="K26" s="81"/>
      <c r="L26" s="81"/>
      <c r="M26" s="127"/>
    </row>
    <row r="27" spans="1:26" s="27" customFormat="1" ht="15.5" x14ac:dyDescent="0.35">
      <c r="A27" s="207" t="s">
        <v>117</v>
      </c>
      <c r="B27" s="208"/>
      <c r="C27" s="208"/>
      <c r="D27" s="81"/>
      <c r="E27" s="112">
        <v>43829</v>
      </c>
      <c r="F27" s="112">
        <v>43861</v>
      </c>
      <c r="G27" s="112">
        <v>43890</v>
      </c>
      <c r="H27" s="112">
        <v>43921</v>
      </c>
      <c r="I27" s="112">
        <v>43951</v>
      </c>
      <c r="J27" s="112">
        <v>43982</v>
      </c>
      <c r="K27" s="112">
        <v>44012</v>
      </c>
      <c r="L27" s="112">
        <v>44043</v>
      </c>
      <c r="M27" s="112">
        <v>44074</v>
      </c>
      <c r="N27" s="112">
        <v>44104</v>
      </c>
      <c r="O27" s="112">
        <v>44135</v>
      </c>
      <c r="P27" s="112">
        <v>44165</v>
      </c>
    </row>
    <row r="28" spans="1:26" s="27" customFormat="1" ht="15.5" x14ac:dyDescent="0.35">
      <c r="A28" s="198" t="s">
        <v>118</v>
      </c>
      <c r="B28" s="199"/>
      <c r="C28" s="199"/>
      <c r="D28" s="81"/>
      <c r="E28" s="113" t="s">
        <v>175</v>
      </c>
      <c r="F28" s="113" t="s">
        <v>191</v>
      </c>
      <c r="G28" s="113" t="s">
        <v>192</v>
      </c>
      <c r="H28" s="113" t="s">
        <v>193</v>
      </c>
      <c r="I28" s="113" t="s">
        <v>202</v>
      </c>
      <c r="J28" s="113" t="s">
        <v>205</v>
      </c>
      <c r="K28" s="113" t="s">
        <v>208</v>
      </c>
      <c r="L28" s="113" t="s">
        <v>210</v>
      </c>
      <c r="M28" s="113" t="s">
        <v>212</v>
      </c>
      <c r="N28" s="113" t="s">
        <v>214</v>
      </c>
      <c r="O28" s="113" t="s">
        <v>216</v>
      </c>
      <c r="P28" s="113" t="s">
        <v>218</v>
      </c>
    </row>
    <row r="29" spans="1:26" s="27" customFormat="1" ht="15.5" x14ac:dyDescent="0.35">
      <c r="A29" s="200"/>
      <c r="B29" s="201"/>
      <c r="C29" s="201"/>
      <c r="D29" s="81"/>
      <c r="E29" s="113" t="s">
        <v>194</v>
      </c>
      <c r="F29" s="113" t="s">
        <v>195</v>
      </c>
      <c r="G29" s="113" t="s">
        <v>196</v>
      </c>
      <c r="H29" s="113" t="s">
        <v>197</v>
      </c>
      <c r="I29" s="113" t="s">
        <v>204</v>
      </c>
      <c r="J29" s="113" t="s">
        <v>207</v>
      </c>
      <c r="K29" s="113" t="s">
        <v>209</v>
      </c>
      <c r="L29" s="113" t="s">
        <v>211</v>
      </c>
      <c r="M29" s="113" t="s">
        <v>213</v>
      </c>
      <c r="N29" s="113" t="s">
        <v>215</v>
      </c>
      <c r="O29" s="113" t="s">
        <v>217</v>
      </c>
      <c r="P29" s="113" t="s">
        <v>219</v>
      </c>
    </row>
    <row r="30" spans="1:26" s="27" customFormat="1" ht="15.5" x14ac:dyDescent="0.3">
      <c r="A30" s="86"/>
      <c r="B30" s="87" t="s">
        <v>119</v>
      </c>
      <c r="C30" s="88" t="s">
        <v>182</v>
      </c>
      <c r="D30" s="81"/>
      <c r="E30" s="114" t="s">
        <v>124</v>
      </c>
      <c r="F30" s="114" t="s">
        <v>124</v>
      </c>
      <c r="G30" s="114" t="s">
        <v>124</v>
      </c>
      <c r="H30" s="114" t="s">
        <v>124</v>
      </c>
      <c r="I30" s="114" t="s">
        <v>124</v>
      </c>
      <c r="J30" s="114" t="s">
        <v>124</v>
      </c>
      <c r="K30" s="114" t="s">
        <v>124</v>
      </c>
      <c r="L30" s="114" t="s">
        <v>124</v>
      </c>
      <c r="M30" s="114" t="s">
        <v>124</v>
      </c>
      <c r="N30" s="114" t="s">
        <v>124</v>
      </c>
      <c r="O30" s="114" t="s">
        <v>124</v>
      </c>
      <c r="P30" s="114" t="s">
        <v>124</v>
      </c>
    </row>
    <row r="31" spans="1:26" s="27" customFormat="1" ht="34.25" customHeight="1" x14ac:dyDescent="0.35">
      <c r="A31" s="91" t="s">
        <v>120</v>
      </c>
      <c r="B31" s="85" t="s">
        <v>121</v>
      </c>
      <c r="C31" s="122">
        <v>4.0999999999999996</v>
      </c>
      <c r="D31" s="81"/>
      <c r="E31" s="115">
        <f>+$C31+'DELIVERY e PRODOTTO FISSO'!$L$26</f>
        <v>61.2</v>
      </c>
      <c r="F31" s="115">
        <f>+$C31+'DELIVERY e PRODOTTO FISSO'!$L$27</f>
        <v>58.64</v>
      </c>
      <c r="G31" s="115">
        <f>+$C31+'DELIVERY e PRODOTTO FISSO'!$L$28</f>
        <v>54.800000000000004</v>
      </c>
      <c r="H31" s="115">
        <f>+$C31+'DELIVERY e PRODOTTO FISSO'!$L$29</f>
        <v>55.36</v>
      </c>
      <c r="I31" s="115">
        <f>+$C31+'DELIVERY e PRODOTTO FISSO'!$L$30</f>
        <v>47.51</v>
      </c>
      <c r="J31" s="115">
        <f>+$C31+'DELIVERY e PRODOTTO FISSO'!$L$31</f>
        <v>50.358030303030297</v>
      </c>
      <c r="K31" s="115">
        <f>+$C31+'DELIVERY e PRODOTTO FISSO'!$L$32</f>
        <v>51.33</v>
      </c>
      <c r="L31" s="115">
        <f>+$C31+'DELIVERY e PRODOTTO FISSO'!$L$33</f>
        <v>52.83</v>
      </c>
      <c r="M31" s="115">
        <f>_xlfn.IFNA($C$31+VLOOKUP(M$14,'DELIVERY e PRODOTTO FISSO'!$I:$L,4,FALSE),"")</f>
        <v>52.35</v>
      </c>
      <c r="N31" s="115">
        <f>_xlfn.IFNA($C$31+VLOOKUP(N$14,'DELIVERY e PRODOTTO FISSO'!$I:$L,4,FALSE),"")</f>
        <v>54.300000000000004</v>
      </c>
      <c r="O31" s="115">
        <f>_xlfn.IFNA($C$31+VLOOKUP(O$14,'DELIVERY e PRODOTTO FISSO'!$I:$L,4,FALSE),"")</f>
        <v>53.550000000000004</v>
      </c>
      <c r="P31" s="115">
        <f>_xlfn.IFNA($C$31+VLOOKUP(P$14,'DELIVERY e PRODOTTO FISSO'!$I:$L,4,FALSE),"")</f>
        <v>51.31</v>
      </c>
      <c r="Q31" s="127" t="str">
        <f>_xlfn.IFNA($C$31+VLOOKUP(Q$14,'DELIVERY e PRODOTTO FISSO'!$I:$L,4,FALSE),"")</f>
        <v/>
      </c>
      <c r="R31" s="127" t="str">
        <f>_xlfn.IFNA($C$31+VLOOKUP(R$14,'DELIVERY e PRODOTTO FISSO'!$I:$L,4,FALSE),"")</f>
        <v/>
      </c>
      <c r="S31" s="127" t="str">
        <f>_xlfn.IFNA($C$31+VLOOKUP(S$14,'DELIVERY e PRODOTTO FISSO'!$I:$L,4,FALSE),"")</f>
        <v/>
      </c>
      <c r="T31" s="127" t="str">
        <f>_xlfn.IFNA($C$31+VLOOKUP(T$14,'DELIVERY e PRODOTTO FISSO'!$I:$L,4,FALSE),"")</f>
        <v/>
      </c>
      <c r="U31" s="127" t="str">
        <f>_xlfn.IFNA($C$31+VLOOKUP(U$14,'DELIVERY e PRODOTTO FISSO'!$I:$L,4,FALSE),"")</f>
        <v/>
      </c>
      <c r="V31" s="127" t="str">
        <f>_xlfn.IFNA($C$31+VLOOKUP(V$14,'DELIVERY e PRODOTTO FISSO'!$I:$L,4,FALSE),"")</f>
        <v/>
      </c>
      <c r="W31" s="127" t="str">
        <f>_xlfn.IFNA($C$31+VLOOKUP(W$14,'DELIVERY e PRODOTTO FISSO'!$I:$L,4,FALSE),"")</f>
        <v/>
      </c>
      <c r="X31" s="127" t="str">
        <f>_xlfn.IFNA($C$31+VLOOKUP(X$14,'DELIVERY e PRODOTTO FISSO'!$I:$L,4,FALSE),"")</f>
        <v/>
      </c>
      <c r="Y31" s="127" t="str">
        <f>_xlfn.IFNA($C$31+VLOOKUP(Y$14,'DELIVERY e PRODOTTO FISSO'!$I:$L,4,FALSE),"")</f>
        <v/>
      </c>
      <c r="Z31" s="127" t="str">
        <f>_xlfn.IFNA($C$31+VLOOKUP(Z$14,'DELIVERY e PRODOTTO FISSO'!$I:$L,4,FALSE),"")</f>
        <v/>
      </c>
    </row>
    <row r="32" spans="1:26" s="27" customFormat="1" ht="25.25" customHeight="1" x14ac:dyDescent="0.35">
      <c r="A32" s="202" t="s">
        <v>122</v>
      </c>
      <c r="B32" s="94" t="s">
        <v>31</v>
      </c>
      <c r="C32" s="123">
        <v>0.9</v>
      </c>
      <c r="D32" s="81"/>
      <c r="E32" s="116">
        <f>+$C32+'DELIVERY e PRODOTTO FISSO'!$L$26</f>
        <v>58</v>
      </c>
      <c r="F32" s="116">
        <f>+$C32+'DELIVERY e PRODOTTO FISSO'!$L$27</f>
        <v>55.44</v>
      </c>
      <c r="G32" s="116">
        <f>+$C32+'DELIVERY e PRODOTTO FISSO'!$L$28</f>
        <v>51.6</v>
      </c>
      <c r="H32" s="116">
        <f>+$C32+'DELIVERY e PRODOTTO FISSO'!$L$29</f>
        <v>52.16</v>
      </c>
      <c r="I32" s="116">
        <f>+$C32+'DELIVERY e PRODOTTO FISSO'!$L$30</f>
        <v>44.309999999999995</v>
      </c>
      <c r="J32" s="120">
        <f>+$C32+'DELIVERY e PRODOTTO FISSO'!$L$31</f>
        <v>47.158030303030294</v>
      </c>
      <c r="K32" s="120">
        <f>+$C32+'DELIVERY e PRODOTTO FISSO'!$L$32</f>
        <v>48.129999999999995</v>
      </c>
      <c r="L32" s="120">
        <f>+$C32+'DELIVERY e PRODOTTO FISSO'!$L$33</f>
        <v>49.629999999999995</v>
      </c>
      <c r="M32" s="120">
        <f>_xlfn.IFNA($C$32+VLOOKUP(M$14,'DELIVERY e PRODOTTO FISSO'!$I:$L,4,FALSE),"")</f>
        <v>49.15</v>
      </c>
      <c r="N32" s="120">
        <f>_xlfn.IFNA($C$32+VLOOKUP(N$14,'DELIVERY e PRODOTTO FISSO'!$I:$L,4,FALSE),"")</f>
        <v>51.1</v>
      </c>
      <c r="O32" s="120">
        <f>_xlfn.IFNA($C$32+VLOOKUP(O$14,'DELIVERY e PRODOTTO FISSO'!$I:$L,4,FALSE),"")</f>
        <v>50.35</v>
      </c>
      <c r="P32" s="120">
        <f>_xlfn.IFNA($C$32+VLOOKUP(P$14,'DELIVERY e PRODOTTO FISSO'!$I:$L,4,FALSE),"")</f>
        <v>48.11</v>
      </c>
      <c r="Q32" s="127" t="str">
        <f>_xlfn.IFNA($C$32+VLOOKUP(Q$14,'DELIVERY e PRODOTTO FISSO'!$I:$L,4,FALSE),"")</f>
        <v/>
      </c>
      <c r="R32" s="127" t="str">
        <f>_xlfn.IFNA($C$32+VLOOKUP(R$14,'DELIVERY e PRODOTTO FISSO'!$I:$L,4,FALSE),"")</f>
        <v/>
      </c>
      <c r="S32" s="127" t="str">
        <f>_xlfn.IFNA($C$32+VLOOKUP(S$14,'DELIVERY e PRODOTTO FISSO'!$I:$L,4,FALSE),"")</f>
        <v/>
      </c>
      <c r="T32" s="127" t="str">
        <f>_xlfn.IFNA($C$32+VLOOKUP(T$14,'DELIVERY e PRODOTTO FISSO'!$I:$L,4,FALSE),"")</f>
        <v/>
      </c>
      <c r="U32" s="127" t="str">
        <f>_xlfn.IFNA($C$32+VLOOKUP(U$14,'DELIVERY e PRODOTTO FISSO'!$I:$L,4,FALSE),"")</f>
        <v/>
      </c>
      <c r="V32" s="127" t="str">
        <f>_xlfn.IFNA($C$32+VLOOKUP(V$14,'DELIVERY e PRODOTTO FISSO'!$I:$L,4,FALSE),"")</f>
        <v/>
      </c>
      <c r="W32" s="127" t="str">
        <f>_xlfn.IFNA($C$32+VLOOKUP(W$14,'DELIVERY e PRODOTTO FISSO'!$I:$L,4,FALSE),"")</f>
        <v/>
      </c>
      <c r="X32" s="127" t="str">
        <f>_xlfn.IFNA($C$32+VLOOKUP(X$14,'DELIVERY e PRODOTTO FISSO'!$I:$L,4,FALSE),"")</f>
        <v/>
      </c>
      <c r="Y32" s="127" t="str">
        <f>_xlfn.IFNA($C$32+VLOOKUP(Y$14,'DELIVERY e PRODOTTO FISSO'!$I:$L,4,FALSE),"")</f>
        <v/>
      </c>
      <c r="Z32" s="127" t="str">
        <f>_xlfn.IFNA($C$32+VLOOKUP(Z$14,'DELIVERY e PRODOTTO FISSO'!$I:$L,4,FALSE),"")</f>
        <v/>
      </c>
    </row>
    <row r="33" spans="1:26" s="27" customFormat="1" ht="25.25" customHeight="1" x14ac:dyDescent="0.35">
      <c r="A33" s="203"/>
      <c r="B33" s="92" t="s">
        <v>32</v>
      </c>
      <c r="C33" s="124">
        <v>0.9</v>
      </c>
      <c r="D33" s="81"/>
      <c r="E33" s="119">
        <f>+$C33+'DELIVERY e PRODOTTO FISSO'!$L$26</f>
        <v>58</v>
      </c>
      <c r="F33" s="119">
        <f>+$C33+'DELIVERY e PRODOTTO FISSO'!$L$27</f>
        <v>55.44</v>
      </c>
      <c r="G33" s="117">
        <f>+$C33+'DELIVERY e PRODOTTO FISSO'!$L$28</f>
        <v>51.6</v>
      </c>
      <c r="H33" s="117">
        <f>+$C33+'DELIVERY e PRODOTTO FISSO'!$L$29</f>
        <v>52.16</v>
      </c>
      <c r="I33" s="117">
        <f>+$C33+'DELIVERY e PRODOTTO FISSO'!$L$30</f>
        <v>44.309999999999995</v>
      </c>
      <c r="J33" s="117">
        <f>+$C33+'DELIVERY e PRODOTTO FISSO'!$L$31</f>
        <v>47.158030303030294</v>
      </c>
      <c r="K33" s="117">
        <f>+$C33+'DELIVERY e PRODOTTO FISSO'!$L$32</f>
        <v>48.129999999999995</v>
      </c>
      <c r="L33" s="117">
        <f>+$C33+'DELIVERY e PRODOTTO FISSO'!$L$33</f>
        <v>49.629999999999995</v>
      </c>
      <c r="M33" s="117">
        <f>_xlfn.IFNA($C$33+VLOOKUP(M$14,'DELIVERY e PRODOTTO FISSO'!$I:$L,4,FALSE),"")</f>
        <v>49.15</v>
      </c>
      <c r="N33" s="117">
        <f>_xlfn.IFNA($C$33+VLOOKUP(N$14,'DELIVERY e PRODOTTO FISSO'!$I:$L,4,FALSE),"")</f>
        <v>51.1</v>
      </c>
      <c r="O33" s="117">
        <f>_xlfn.IFNA($C$33+VLOOKUP(O$14,'DELIVERY e PRODOTTO FISSO'!$I:$L,4,FALSE),"")</f>
        <v>50.35</v>
      </c>
      <c r="P33" s="117">
        <f>_xlfn.IFNA($C$33+VLOOKUP(P$14,'DELIVERY e PRODOTTO FISSO'!$I:$L,4,FALSE),"")</f>
        <v>48.11</v>
      </c>
      <c r="Q33" s="127" t="str">
        <f>_xlfn.IFNA($C$33+VLOOKUP(Q$14,'DELIVERY e PRODOTTO FISSO'!$I:$L,4,FALSE),"")</f>
        <v/>
      </c>
      <c r="R33" s="127" t="str">
        <f>_xlfn.IFNA($C$33+VLOOKUP(R$14,'DELIVERY e PRODOTTO FISSO'!$I:$L,4,FALSE),"")</f>
        <v/>
      </c>
      <c r="S33" s="127" t="str">
        <f>_xlfn.IFNA($C$33+VLOOKUP(S$14,'DELIVERY e PRODOTTO FISSO'!$I:$L,4,FALSE),"")</f>
        <v/>
      </c>
      <c r="T33" s="127" t="str">
        <f>_xlfn.IFNA($C$33+VLOOKUP(T$14,'DELIVERY e PRODOTTO FISSO'!$I:$L,4,FALSE),"")</f>
        <v/>
      </c>
      <c r="U33" s="127" t="str">
        <f>_xlfn.IFNA($C$33+VLOOKUP(U$14,'DELIVERY e PRODOTTO FISSO'!$I:$L,4,FALSE),"")</f>
        <v/>
      </c>
      <c r="V33" s="127" t="str">
        <f>_xlfn.IFNA($C$33+VLOOKUP(V$14,'DELIVERY e PRODOTTO FISSO'!$I:$L,4,FALSE),"")</f>
        <v/>
      </c>
      <c r="W33" s="127" t="str">
        <f>_xlfn.IFNA($C$33+VLOOKUP(W$14,'DELIVERY e PRODOTTO FISSO'!$I:$L,4,FALSE),"")</f>
        <v/>
      </c>
      <c r="X33" s="127" t="str">
        <f>_xlfn.IFNA($C$33+VLOOKUP(X$14,'DELIVERY e PRODOTTO FISSO'!$I:$L,4,FALSE),"")</f>
        <v/>
      </c>
      <c r="Y33" s="127" t="str">
        <f>_xlfn.IFNA($C$33+VLOOKUP(Y$14,'DELIVERY e PRODOTTO FISSO'!$I:$L,4,FALSE),"")</f>
        <v/>
      </c>
      <c r="Z33" s="127" t="str">
        <f>_xlfn.IFNA($C$33+VLOOKUP(Z$14,'DELIVERY e PRODOTTO FISSO'!$I:$L,4,FALSE),"")</f>
        <v/>
      </c>
    </row>
    <row r="34" spans="1:26" s="27" customFormat="1" ht="25.25" customHeight="1" thickBot="1" x14ac:dyDescent="0.4">
      <c r="A34" s="203"/>
      <c r="B34" s="95" t="s">
        <v>33</v>
      </c>
      <c r="C34" s="125">
        <v>8.9</v>
      </c>
      <c r="D34" s="81"/>
      <c r="E34" s="118">
        <f>+$C34+'DELIVERY e PRODOTTO FISSO'!$L$26</f>
        <v>66</v>
      </c>
      <c r="F34" s="118">
        <f>+$C34+'DELIVERY e PRODOTTO FISSO'!$L$27</f>
        <v>63.44</v>
      </c>
      <c r="G34" s="118">
        <f>+$C34+'DELIVERY e PRODOTTO FISSO'!$L$28</f>
        <v>59.6</v>
      </c>
      <c r="H34" s="118">
        <f>+$C34+'DELIVERY e PRODOTTO FISSO'!$L$29</f>
        <v>60.16</v>
      </c>
      <c r="I34" s="118">
        <f>+$C34+'DELIVERY e PRODOTTO FISSO'!$L$30</f>
        <v>52.309999999999995</v>
      </c>
      <c r="J34" s="121">
        <f>+$C34+'DELIVERY e PRODOTTO FISSO'!$L$31</f>
        <v>55.158030303030294</v>
      </c>
      <c r="K34" s="121">
        <f>+$C34+'DELIVERY e PRODOTTO FISSO'!$L$32</f>
        <v>56.129999999999995</v>
      </c>
      <c r="L34" s="121">
        <f>+$C34+'DELIVERY e PRODOTTO FISSO'!$L$33</f>
        <v>57.629999999999995</v>
      </c>
      <c r="M34" s="121">
        <f>_xlfn.IFNA($C$34+VLOOKUP(M$14,'DELIVERY e PRODOTTO FISSO'!$I:$L,4,FALSE),"")</f>
        <v>57.15</v>
      </c>
      <c r="N34" s="121">
        <f>_xlfn.IFNA($C$34+VLOOKUP(N$14,'DELIVERY e PRODOTTO FISSO'!$I:$L,4,FALSE),"")</f>
        <v>59.1</v>
      </c>
      <c r="O34" s="121">
        <f>_xlfn.IFNA($C$34+VLOOKUP(O$14,'DELIVERY e PRODOTTO FISSO'!$I:$L,4,FALSE),"")</f>
        <v>58.35</v>
      </c>
      <c r="P34" s="121">
        <f>_xlfn.IFNA($C$34+VLOOKUP(P$14,'DELIVERY e PRODOTTO FISSO'!$I:$L,4,FALSE),"")</f>
        <v>56.11</v>
      </c>
      <c r="Q34" s="127" t="str">
        <f>_xlfn.IFNA($C$34+VLOOKUP(Q$14,'DELIVERY e PRODOTTO FISSO'!$I:$L,4,FALSE),"")</f>
        <v/>
      </c>
      <c r="R34" s="127" t="str">
        <f>_xlfn.IFNA($C$34+VLOOKUP(R$14,'DELIVERY e PRODOTTO FISSO'!$I:$L,4,FALSE),"")</f>
        <v/>
      </c>
      <c r="S34" s="127" t="str">
        <f>_xlfn.IFNA($C$34+VLOOKUP(S$14,'DELIVERY e PRODOTTO FISSO'!$I:$L,4,FALSE),"")</f>
        <v/>
      </c>
      <c r="T34" s="127" t="str">
        <f>_xlfn.IFNA($C$34+VLOOKUP(T$14,'DELIVERY e PRODOTTO FISSO'!$I:$L,4,FALSE),"")</f>
        <v/>
      </c>
      <c r="U34" s="127" t="str">
        <f>_xlfn.IFNA($C$34+VLOOKUP(U$14,'DELIVERY e PRODOTTO FISSO'!$I:$L,4,FALSE),"")</f>
        <v/>
      </c>
      <c r="V34" s="127" t="str">
        <f>_xlfn.IFNA($C$34+VLOOKUP(V$14,'DELIVERY e PRODOTTO FISSO'!$I:$L,4,FALSE),"")</f>
        <v/>
      </c>
      <c r="W34" s="127" t="str">
        <f>_xlfn.IFNA($C$34+VLOOKUP(W$14,'DELIVERY e PRODOTTO FISSO'!$I:$L,4,FALSE),"")</f>
        <v/>
      </c>
      <c r="X34" s="127" t="str">
        <f>_xlfn.IFNA($C$34+VLOOKUP(X$14,'DELIVERY e PRODOTTO FISSO'!$I:$L,4,FALSE),"")</f>
        <v/>
      </c>
      <c r="Y34" s="127" t="str">
        <f>_xlfn.IFNA($C$34+VLOOKUP(Y$14,'DELIVERY e PRODOTTO FISSO'!$I:$L,4,FALSE),"")</f>
        <v/>
      </c>
      <c r="Z34" s="127" t="str">
        <f>_xlfn.IFNA($C$34+VLOOKUP(Z$14,'DELIVERY e PRODOTTO FISSO'!$I:$L,4,FALSE),"")</f>
        <v/>
      </c>
    </row>
    <row r="35" spans="1:26" s="27" customFormat="1" x14ac:dyDescent="0.35">
      <c r="A35" s="90" t="s">
        <v>130</v>
      </c>
      <c r="B35" s="89"/>
      <c r="C35" s="89"/>
      <c r="D35" s="89"/>
      <c r="E35" s="89"/>
      <c r="F35" s="89"/>
      <c r="G35" s="89"/>
      <c r="H35" s="89"/>
      <c r="I35" s="89"/>
      <c r="J35" s="89"/>
      <c r="K35" s="89"/>
      <c r="L35" s="89"/>
      <c r="M35" s="89"/>
      <c r="N35" s="89"/>
      <c r="O35" s="89"/>
      <c r="P35" s="89"/>
    </row>
    <row r="36" spans="1:26" ht="15.5" customHeight="1" x14ac:dyDescent="0.35"/>
    <row r="37" spans="1:26" ht="15.5" customHeight="1" x14ac:dyDescent="0.35"/>
    <row r="38" spans="1:26" ht="15.5" customHeight="1" x14ac:dyDescent="0.35"/>
    <row r="39" spans="1:26" ht="15.5" customHeight="1" x14ac:dyDescent="0.35"/>
    <row r="40" spans="1:26" ht="15.5" customHeight="1" x14ac:dyDescent="0.35"/>
    <row r="41" spans="1:26" ht="15.5" customHeight="1" x14ac:dyDescent="0.35"/>
    <row r="42" spans="1:26" ht="15.5" customHeight="1" x14ac:dyDescent="0.35"/>
    <row r="43" spans="1:26" ht="15.5" customHeight="1" x14ac:dyDescent="0.35"/>
  </sheetData>
  <mergeCells count="15">
    <mergeCell ref="A28:C29"/>
    <mergeCell ref="A32:A34"/>
    <mergeCell ref="A14:C14"/>
    <mergeCell ref="A15:C15"/>
    <mergeCell ref="A16:C17"/>
    <mergeCell ref="A20:A22"/>
    <mergeCell ref="A26:C26"/>
    <mergeCell ref="A27:C27"/>
    <mergeCell ref="A12:B12"/>
    <mergeCell ref="C12:D12"/>
    <mergeCell ref="Q1:R1"/>
    <mergeCell ref="A7:R7"/>
    <mergeCell ref="A9:R9"/>
    <mergeCell ref="A11:B11"/>
    <mergeCell ref="C11:D11"/>
  </mergeCells>
  <hyperlinks>
    <hyperlink ref="Q1:R1" location="SOMMARIO!A1" display="torna al SOMMARIO"/>
  </hyperlink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3"/>
  <sheetViews>
    <sheetView showGridLines="0" topLeftCell="A12" zoomScale="85" zoomScaleNormal="85" workbookViewId="0">
      <selection activeCell="Q32" sqref="Q32"/>
    </sheetView>
  </sheetViews>
  <sheetFormatPr defaultColWidth="8.90625" defaultRowHeight="14.5" x14ac:dyDescent="0.35"/>
  <cols>
    <col min="1" max="1" width="3.08984375" style="16" customWidth="1"/>
    <col min="2" max="2" width="20.90625" style="16" customWidth="1"/>
    <col min="3" max="3" width="15.36328125" style="16" customWidth="1"/>
    <col min="4" max="4" width="2.36328125" style="16" customWidth="1"/>
    <col min="5" max="5" width="11.1796875" style="16" customWidth="1"/>
    <col min="6" max="9" width="10.453125" style="16" customWidth="1"/>
    <col min="10" max="10" width="11.08984375" style="16" bestFit="1" customWidth="1"/>
    <col min="11" max="18" width="10.453125" style="16" customWidth="1"/>
    <col min="19" max="23" width="12.453125" style="16" customWidth="1"/>
    <col min="24" max="25" width="10.54296875" style="16" customWidth="1"/>
    <col min="26" max="26" width="2.36328125" style="16" customWidth="1"/>
    <col min="27" max="28" width="10.54296875" style="16" customWidth="1"/>
    <col min="29" max="29" width="2.36328125" style="16" customWidth="1"/>
    <col min="30" max="31" width="10.54296875" style="16" customWidth="1"/>
    <col min="32" max="32" width="2.36328125" style="16" customWidth="1"/>
    <col min="33" max="16384" width="8.90625" style="16"/>
  </cols>
  <sheetData>
    <row r="1" spans="1:24" ht="17" customHeight="1" thickBot="1" x14ac:dyDescent="0.4">
      <c r="A1" s="96"/>
      <c r="B1" s="97"/>
      <c r="C1" s="98"/>
      <c r="D1" s="102"/>
      <c r="E1" s="103"/>
      <c r="F1" s="27"/>
      <c r="Q1" s="158" t="s">
        <v>22</v>
      </c>
      <c r="R1" s="159"/>
    </row>
    <row r="2" spans="1:24" ht="17" customHeight="1" thickBot="1" x14ac:dyDescent="0.4">
      <c r="A2" s="99"/>
      <c r="B2" s="100"/>
      <c r="C2" s="101"/>
      <c r="D2" s="104"/>
      <c r="E2" s="103"/>
      <c r="F2" s="27"/>
    </row>
    <row r="3" spans="1:24" ht="4.25" customHeight="1" thickBot="1" x14ac:dyDescent="0.4">
      <c r="A3" s="83"/>
      <c r="B3" s="84"/>
      <c r="C3" s="84"/>
      <c r="D3" s="105"/>
      <c r="E3" s="103"/>
      <c r="F3" s="27"/>
    </row>
    <row r="4" spans="1:24" ht="21" x14ac:dyDescent="0.35">
      <c r="A4" s="62" t="s">
        <v>176</v>
      </c>
      <c r="B4" s="62"/>
      <c r="D4" s="27"/>
      <c r="E4" s="27"/>
      <c r="F4" s="27"/>
    </row>
    <row r="5" spans="1:24" x14ac:dyDescent="0.35">
      <c r="A5" s="17" t="s">
        <v>7</v>
      </c>
      <c r="B5" s="17"/>
    </row>
    <row r="6" spans="1:24" ht="6" customHeight="1" x14ac:dyDescent="0.35"/>
    <row r="7" spans="1:24" ht="23" customHeight="1" x14ac:dyDescent="0.35">
      <c r="A7" s="196" t="s">
        <v>177</v>
      </c>
      <c r="B7" s="196"/>
      <c r="C7" s="196"/>
      <c r="D7" s="196"/>
      <c r="E7" s="196"/>
      <c r="F7" s="196"/>
      <c r="G7" s="196"/>
      <c r="H7" s="196"/>
      <c r="I7" s="196"/>
      <c r="J7" s="196"/>
      <c r="K7" s="196"/>
      <c r="L7" s="196"/>
      <c r="M7" s="196"/>
      <c r="N7" s="196"/>
      <c r="O7" s="196"/>
      <c r="P7" s="196"/>
      <c r="Q7" s="196"/>
      <c r="R7" s="197"/>
      <c r="S7" s="18"/>
    </row>
    <row r="8" spans="1:24" ht="8.4" customHeight="1" x14ac:dyDescent="0.35"/>
    <row r="9" spans="1:24" ht="23" customHeight="1" x14ac:dyDescent="0.35">
      <c r="A9" s="196" t="str">
        <f>+SOMMARIO!A26</f>
        <v>Lotto 17: Italia</v>
      </c>
      <c r="B9" s="196"/>
      <c r="C9" s="196"/>
      <c r="D9" s="196"/>
      <c r="E9" s="196"/>
      <c r="F9" s="196"/>
      <c r="G9" s="196"/>
      <c r="H9" s="196"/>
      <c r="I9" s="196"/>
      <c r="J9" s="196"/>
      <c r="K9" s="196"/>
      <c r="L9" s="196"/>
      <c r="M9" s="196"/>
      <c r="N9" s="196"/>
      <c r="O9" s="196"/>
      <c r="P9" s="196"/>
      <c r="Q9" s="196"/>
      <c r="R9" s="197"/>
      <c r="S9" s="18"/>
    </row>
    <row r="10" spans="1:24" s="27" customFormat="1" ht="9.65" customHeight="1" x14ac:dyDescent="0.35">
      <c r="B10" s="81"/>
      <c r="C10" s="81"/>
      <c r="D10" s="81"/>
      <c r="E10" s="81"/>
      <c r="F10" s="81"/>
      <c r="G10" s="81"/>
      <c r="H10" s="81"/>
      <c r="I10" s="81"/>
      <c r="J10" s="81"/>
      <c r="K10" s="81"/>
      <c r="L10" s="81"/>
      <c r="M10" s="81"/>
      <c r="N10" s="81"/>
      <c r="O10" s="81"/>
      <c r="P10" s="81"/>
      <c r="Q10" s="81"/>
      <c r="R10" s="81"/>
      <c r="S10" s="82"/>
    </row>
    <row r="11" spans="1:24" s="27" customFormat="1" ht="15.5" x14ac:dyDescent="0.35">
      <c r="A11" s="193" t="s">
        <v>116</v>
      </c>
      <c r="B11" s="193"/>
      <c r="C11" s="194" t="s">
        <v>188</v>
      </c>
      <c r="D11" s="195"/>
      <c r="E11" s="93"/>
      <c r="H11" s="81"/>
      <c r="I11" s="81"/>
      <c r="J11" s="81"/>
      <c r="K11" s="81"/>
      <c r="L11" s="81"/>
      <c r="M11" s="81"/>
      <c r="N11" s="81"/>
      <c r="O11" s="81"/>
      <c r="P11" s="81"/>
      <c r="Q11" s="81"/>
      <c r="R11" s="82"/>
    </row>
    <row r="12" spans="1:24" s="27" customFormat="1" ht="15.5" x14ac:dyDescent="0.35">
      <c r="A12" s="193" t="s">
        <v>3</v>
      </c>
      <c r="B12" s="193"/>
      <c r="C12" s="194" t="s">
        <v>115</v>
      </c>
      <c r="D12" s="195"/>
      <c r="E12" s="93"/>
      <c r="F12" s="81"/>
      <c r="G12" s="81"/>
      <c r="H12" s="81"/>
      <c r="I12" s="81"/>
      <c r="J12" s="81"/>
      <c r="K12" s="81"/>
      <c r="L12" s="81"/>
      <c r="M12" s="81"/>
      <c r="N12" s="81"/>
      <c r="O12" s="81"/>
      <c r="P12" s="81"/>
      <c r="Q12" s="81"/>
      <c r="R12" s="82"/>
    </row>
    <row r="13" spans="1:24" s="27" customFormat="1" ht="16" thickBot="1" x14ac:dyDescent="0.4">
      <c r="C13" s="81"/>
      <c r="D13" s="93"/>
      <c r="E13" s="93"/>
      <c r="F13" s="81"/>
      <c r="G13" s="81"/>
      <c r="H13" s="81"/>
      <c r="I13" s="81"/>
      <c r="J13" s="81"/>
      <c r="K13" s="81"/>
      <c r="L13" s="81"/>
      <c r="M13" s="81"/>
      <c r="N13" s="81"/>
      <c r="O13" s="81"/>
      <c r="P13" s="81"/>
      <c r="Q13" s="81"/>
      <c r="R13" s="82"/>
    </row>
    <row r="14" spans="1:24" s="27" customFormat="1" ht="19" thickBot="1" x14ac:dyDescent="0.4">
      <c r="A14" s="204" t="s">
        <v>125</v>
      </c>
      <c r="B14" s="205"/>
      <c r="C14" s="206"/>
      <c r="D14" s="81"/>
      <c r="E14" s="81"/>
      <c r="F14" s="81"/>
      <c r="G14" s="82"/>
      <c r="M14" s="128">
        <v>44044</v>
      </c>
      <c r="N14" s="128">
        <v>44075</v>
      </c>
      <c r="O14" s="128">
        <v>44105</v>
      </c>
      <c r="P14" s="128">
        <v>44136</v>
      </c>
      <c r="Q14" s="128">
        <v>44166</v>
      </c>
      <c r="R14" s="128">
        <v>44197</v>
      </c>
      <c r="S14" s="128">
        <v>44228</v>
      </c>
      <c r="T14" s="128">
        <v>44256</v>
      </c>
      <c r="U14" s="128">
        <v>44287</v>
      </c>
      <c r="V14" s="128">
        <v>44317</v>
      </c>
      <c r="W14" s="128">
        <v>44348</v>
      </c>
      <c r="X14" s="128">
        <v>44378</v>
      </c>
    </row>
    <row r="15" spans="1:24" s="27" customFormat="1" ht="15.5" x14ac:dyDescent="0.35">
      <c r="A15" s="207" t="s">
        <v>117</v>
      </c>
      <c r="B15" s="208"/>
      <c r="C15" s="208"/>
      <c r="D15" s="81"/>
      <c r="E15" s="112">
        <v>43829</v>
      </c>
      <c r="F15" s="112">
        <v>43861</v>
      </c>
      <c r="G15" s="112">
        <v>43890</v>
      </c>
      <c r="H15" s="112">
        <v>43921</v>
      </c>
      <c r="I15" s="112">
        <v>43951</v>
      </c>
      <c r="J15" s="112">
        <v>43982</v>
      </c>
      <c r="K15" s="112">
        <v>44012</v>
      </c>
      <c r="L15" s="112">
        <v>44043</v>
      </c>
      <c r="M15" s="112">
        <v>44074</v>
      </c>
      <c r="N15" s="112">
        <v>44104</v>
      </c>
      <c r="O15" s="112">
        <v>44135</v>
      </c>
      <c r="P15" s="112">
        <v>44165</v>
      </c>
    </row>
    <row r="16" spans="1:24" s="27" customFormat="1" ht="15.5" x14ac:dyDescent="0.35">
      <c r="A16" s="198" t="s">
        <v>118</v>
      </c>
      <c r="B16" s="199"/>
      <c r="C16" s="199"/>
      <c r="D16" s="81"/>
      <c r="E16" s="113" t="s">
        <v>175</v>
      </c>
      <c r="F16" s="113" t="s">
        <v>191</v>
      </c>
      <c r="G16" s="113" t="s">
        <v>192</v>
      </c>
      <c r="H16" s="113" t="s">
        <v>193</v>
      </c>
      <c r="I16" s="113" t="s">
        <v>202</v>
      </c>
      <c r="J16" s="113" t="s">
        <v>205</v>
      </c>
      <c r="K16" s="113" t="s">
        <v>208</v>
      </c>
      <c r="L16" s="113" t="s">
        <v>210</v>
      </c>
      <c r="M16" s="113" t="s">
        <v>212</v>
      </c>
      <c r="N16" s="113" t="s">
        <v>214</v>
      </c>
      <c r="O16" s="113" t="s">
        <v>216</v>
      </c>
      <c r="P16" s="113" t="s">
        <v>218</v>
      </c>
    </row>
    <row r="17" spans="1:26" s="27" customFormat="1" ht="15.5" x14ac:dyDescent="0.35">
      <c r="A17" s="200"/>
      <c r="B17" s="201"/>
      <c r="C17" s="201"/>
      <c r="D17" s="81"/>
      <c r="E17" s="113" t="s">
        <v>198</v>
      </c>
      <c r="F17" s="113" t="s">
        <v>199</v>
      </c>
      <c r="G17" s="113" t="s">
        <v>200</v>
      </c>
      <c r="H17" s="113" t="s">
        <v>201</v>
      </c>
      <c r="I17" s="113" t="s">
        <v>203</v>
      </c>
      <c r="J17" s="113" t="s">
        <v>206</v>
      </c>
      <c r="K17" s="113" t="s">
        <v>194</v>
      </c>
      <c r="L17" s="113" t="s">
        <v>195</v>
      </c>
      <c r="M17" s="113" t="s">
        <v>196</v>
      </c>
      <c r="N17" s="113" t="s">
        <v>197</v>
      </c>
      <c r="O17" s="113" t="s">
        <v>204</v>
      </c>
      <c r="P17" s="113" t="s">
        <v>207</v>
      </c>
    </row>
    <row r="18" spans="1:26" s="27" customFormat="1" ht="15.5" x14ac:dyDescent="0.3">
      <c r="A18" s="86"/>
      <c r="B18" s="87" t="s">
        <v>119</v>
      </c>
      <c r="C18" s="88" t="s">
        <v>182</v>
      </c>
      <c r="D18" s="81"/>
      <c r="E18" s="114" t="s">
        <v>123</v>
      </c>
      <c r="F18" s="114" t="s">
        <v>123</v>
      </c>
      <c r="G18" s="114" t="s">
        <v>123</v>
      </c>
      <c r="H18" s="114" t="s">
        <v>123</v>
      </c>
      <c r="I18" s="114" t="s">
        <v>123</v>
      </c>
      <c r="J18" s="114" t="s">
        <v>123</v>
      </c>
      <c r="K18" s="114" t="s">
        <v>123</v>
      </c>
      <c r="L18" s="114" t="s">
        <v>123</v>
      </c>
      <c r="M18" s="114" t="s">
        <v>123</v>
      </c>
      <c r="N18" s="114" t="s">
        <v>123</v>
      </c>
      <c r="O18" s="114" t="s">
        <v>123</v>
      </c>
      <c r="P18" s="114" t="s">
        <v>123</v>
      </c>
    </row>
    <row r="19" spans="1:26" s="27" customFormat="1" ht="34.25" customHeight="1" x14ac:dyDescent="0.35">
      <c r="A19" s="91" t="s">
        <v>120</v>
      </c>
      <c r="B19" s="85" t="s">
        <v>121</v>
      </c>
      <c r="C19" s="122">
        <v>3.36</v>
      </c>
      <c r="D19" s="81"/>
      <c r="E19" s="115">
        <f>+$C19+'DELIVERY e PRODOTTO FISSO'!$K$26</f>
        <v>61.339999999999996</v>
      </c>
      <c r="F19" s="115">
        <f>+$C19+'DELIVERY e PRODOTTO FISSO'!$K$27</f>
        <v>58.82</v>
      </c>
      <c r="G19" s="115">
        <f>+$C19+'DELIVERY e PRODOTTO FISSO'!$K$28</f>
        <v>54.269999999999996</v>
      </c>
      <c r="H19" s="115">
        <f>+$C19+'DELIVERY e PRODOTTO FISSO'!$K$29</f>
        <v>53.67</v>
      </c>
      <c r="I19" s="115">
        <f>+$C19+'DELIVERY e PRODOTTO FISSO'!$K$30</f>
        <v>45.8</v>
      </c>
      <c r="J19" s="115">
        <f>+$C19+'DELIVERY e PRODOTTO FISSO'!$K$31</f>
        <v>48.993863636363635</v>
      </c>
      <c r="K19" s="115">
        <f>+$C19+'DELIVERY e PRODOTTO FISSO'!$K$32</f>
        <v>48.94</v>
      </c>
      <c r="L19" s="115">
        <f>+$C19+'DELIVERY e PRODOTTO FISSO'!$K$33</f>
        <v>50.18</v>
      </c>
      <c r="M19" s="115">
        <f>_xlfn.IFNA($C$19+VLOOKUP(M$14,'DELIVERY e PRODOTTO FISSO'!$I:$L,3,FALSE),"")</f>
        <v>49.5</v>
      </c>
      <c r="N19" s="115">
        <f>_xlfn.IFNA($C$19+VLOOKUP(N$14,'DELIVERY e PRODOTTO FISSO'!$I:$L,3,FALSE),"")</f>
        <v>52.62</v>
      </c>
      <c r="O19" s="115">
        <f>_xlfn.IFNA($C$19+VLOOKUP(O$14,'DELIVERY e PRODOTTO FISSO'!$I:$L,3,FALSE),"")</f>
        <v>52.89</v>
      </c>
      <c r="P19" s="115">
        <f>_xlfn.IFNA($C$19+VLOOKUP(P$14,'DELIVERY e PRODOTTO FISSO'!$I:$L,3,FALSE),"")</f>
        <v>50.65</v>
      </c>
      <c r="Q19" s="127" t="str">
        <f>_xlfn.IFNA($C$19+VLOOKUP(Q$14,'DELIVERY e PRODOTTO FISSO'!$I:$L,3,FALSE),"")</f>
        <v/>
      </c>
      <c r="R19" s="127" t="str">
        <f>_xlfn.IFNA($C$19+VLOOKUP(R$14,'DELIVERY e PRODOTTO FISSO'!$I:$L,3,FALSE),"")</f>
        <v/>
      </c>
      <c r="S19" s="127" t="str">
        <f>_xlfn.IFNA($C$19+VLOOKUP(S$14,'DELIVERY e PRODOTTO FISSO'!$I:$L,3,FALSE),"")</f>
        <v/>
      </c>
      <c r="T19" s="127" t="str">
        <f>_xlfn.IFNA($C$19+VLOOKUP(T$14,'DELIVERY e PRODOTTO FISSO'!$I:$L,3,FALSE),"")</f>
        <v/>
      </c>
      <c r="U19" s="127" t="str">
        <f>_xlfn.IFNA($C$19+VLOOKUP(U$14,'DELIVERY e PRODOTTO FISSO'!$I:$L,3,FALSE),"")</f>
        <v/>
      </c>
      <c r="V19" s="127" t="str">
        <f>_xlfn.IFNA($C$19+VLOOKUP(V$14,'DELIVERY e PRODOTTO FISSO'!$I:$L,3,FALSE),"")</f>
        <v/>
      </c>
      <c r="W19" s="127" t="str">
        <f>_xlfn.IFNA($C$19+VLOOKUP(W$14,'DELIVERY e PRODOTTO FISSO'!$I:$L,3,FALSE),"")</f>
        <v/>
      </c>
      <c r="X19" s="127" t="str">
        <f>_xlfn.IFNA($C$19+VLOOKUP(X$14,'DELIVERY e PRODOTTO FISSO'!$I:$L,3,FALSE),"")</f>
        <v/>
      </c>
      <c r="Y19" s="127" t="str">
        <f>_xlfn.IFNA($C$19+VLOOKUP(Y$14,'DELIVERY e PRODOTTO FISSO'!$I:$L,3,FALSE),"")</f>
        <v/>
      </c>
      <c r="Z19" s="127" t="str">
        <f>_xlfn.IFNA($C$19+VLOOKUP(Z$14,'DELIVERY e PRODOTTO FISSO'!$I:$L,3,FALSE),"")</f>
        <v/>
      </c>
    </row>
    <row r="20" spans="1:26" s="27" customFormat="1" ht="25.25" customHeight="1" x14ac:dyDescent="0.35">
      <c r="A20" s="202" t="s">
        <v>122</v>
      </c>
      <c r="B20" s="94" t="s">
        <v>31</v>
      </c>
      <c r="C20" s="123">
        <v>9.65</v>
      </c>
      <c r="D20" s="81"/>
      <c r="E20" s="116">
        <f>+$C20+'DELIVERY e PRODOTTO FISSO'!$K$26</f>
        <v>67.63</v>
      </c>
      <c r="F20" s="116">
        <f>+$C20+'DELIVERY e PRODOTTO FISSO'!$K$27</f>
        <v>65.11</v>
      </c>
      <c r="G20" s="116">
        <f>+$C20+'DELIVERY e PRODOTTO FISSO'!$K$28</f>
        <v>60.559999999999995</v>
      </c>
      <c r="H20" s="116">
        <f>+$C20+'DELIVERY e PRODOTTO FISSO'!$K$29</f>
        <v>59.96</v>
      </c>
      <c r="I20" s="116">
        <f>+$C20+'DELIVERY e PRODOTTO FISSO'!$K$30</f>
        <v>52.089999999999996</v>
      </c>
      <c r="J20" s="120">
        <f>+$C20+'DELIVERY e PRODOTTO FISSO'!$K$31</f>
        <v>55.283863636363634</v>
      </c>
      <c r="K20" s="120">
        <f>+$C20+'DELIVERY e PRODOTTO FISSO'!$K$32</f>
        <v>55.23</v>
      </c>
      <c r="L20" s="120">
        <f>+$C20+'DELIVERY e PRODOTTO FISSO'!$K$33</f>
        <v>56.47</v>
      </c>
      <c r="M20" s="120">
        <f>_xlfn.IFNA($C$20+VLOOKUP(M$14,'DELIVERY e PRODOTTO FISSO'!$I:$L,3,FALSE),"")</f>
        <v>55.79</v>
      </c>
      <c r="N20" s="120">
        <f>_xlfn.IFNA($C$20+VLOOKUP(N$14,'DELIVERY e PRODOTTO FISSO'!$I:$L,3,FALSE),"")</f>
        <v>58.91</v>
      </c>
      <c r="O20" s="120">
        <f>_xlfn.IFNA($C$20+VLOOKUP(O$14,'DELIVERY e PRODOTTO FISSO'!$I:$L,3,FALSE),"")</f>
        <v>59.18</v>
      </c>
      <c r="P20" s="120">
        <f>_xlfn.IFNA($C$20+VLOOKUP(P$14,'DELIVERY e PRODOTTO FISSO'!$I:$L,3,FALSE),"")</f>
        <v>56.94</v>
      </c>
      <c r="Q20" s="127" t="str">
        <f>_xlfn.IFNA($C$20+VLOOKUP(Q$14,'DELIVERY e PRODOTTO FISSO'!$I:$L,3,FALSE),"")</f>
        <v/>
      </c>
      <c r="R20" s="127" t="str">
        <f>_xlfn.IFNA($C$20+VLOOKUP(R$14,'DELIVERY e PRODOTTO FISSO'!$I:$L,3,FALSE),"")</f>
        <v/>
      </c>
      <c r="S20" s="127" t="str">
        <f>_xlfn.IFNA($C$20+VLOOKUP(S$14,'DELIVERY e PRODOTTO FISSO'!$I:$L,3,FALSE),"")</f>
        <v/>
      </c>
      <c r="T20" s="127" t="str">
        <f>_xlfn.IFNA($C$20+VLOOKUP(T$14,'DELIVERY e PRODOTTO FISSO'!$I:$L,3,FALSE),"")</f>
        <v/>
      </c>
      <c r="U20" s="127" t="str">
        <f>_xlfn.IFNA($C$20+VLOOKUP(U$14,'DELIVERY e PRODOTTO FISSO'!$I:$L,3,FALSE),"")</f>
        <v/>
      </c>
      <c r="V20" s="127" t="str">
        <f>_xlfn.IFNA($C$20+VLOOKUP(V$14,'DELIVERY e PRODOTTO FISSO'!$I:$L,3,FALSE),"")</f>
        <v/>
      </c>
      <c r="W20" s="127" t="str">
        <f>_xlfn.IFNA($C$20+VLOOKUP(W$14,'DELIVERY e PRODOTTO FISSO'!$I:$L,3,FALSE),"")</f>
        <v/>
      </c>
      <c r="X20" s="127" t="str">
        <f>_xlfn.IFNA($C$20+VLOOKUP(X$14,'DELIVERY e PRODOTTO FISSO'!$I:$L,3,FALSE),"")</f>
        <v/>
      </c>
      <c r="Y20" s="127" t="str">
        <f>_xlfn.IFNA($C$20+VLOOKUP(Y$14,'DELIVERY e PRODOTTO FISSO'!$I:$L,3,FALSE),"")</f>
        <v/>
      </c>
      <c r="Z20" s="127" t="str">
        <f>_xlfn.IFNA($C$20+VLOOKUP(Z$14,'DELIVERY e PRODOTTO FISSO'!$I:$L,3,FALSE),"")</f>
        <v/>
      </c>
    </row>
    <row r="21" spans="1:26" s="27" customFormat="1" ht="25.25" customHeight="1" x14ac:dyDescent="0.35">
      <c r="A21" s="203"/>
      <c r="B21" s="92" t="s">
        <v>32</v>
      </c>
      <c r="C21" s="124">
        <v>7.56</v>
      </c>
      <c r="D21" s="81"/>
      <c r="E21" s="119">
        <f>+$C21+'DELIVERY e PRODOTTO FISSO'!$K$26</f>
        <v>65.539999999999992</v>
      </c>
      <c r="F21" s="119">
        <f>+$C21+'DELIVERY e PRODOTTO FISSO'!$K$27</f>
        <v>63.02</v>
      </c>
      <c r="G21" s="117">
        <f>+$C21+'DELIVERY e PRODOTTO FISSO'!$K$28</f>
        <v>58.47</v>
      </c>
      <c r="H21" s="117">
        <f>+$C21+'DELIVERY e PRODOTTO FISSO'!$K$29</f>
        <v>57.870000000000005</v>
      </c>
      <c r="I21" s="117">
        <f>+$C21+'DELIVERY e PRODOTTO FISSO'!$K$30</f>
        <v>50</v>
      </c>
      <c r="J21" s="117">
        <f>+$C21+'DELIVERY e PRODOTTO FISSO'!$K$31</f>
        <v>53.193863636363638</v>
      </c>
      <c r="K21" s="117">
        <f>+$C21+'DELIVERY e PRODOTTO FISSO'!$K$32</f>
        <v>53.14</v>
      </c>
      <c r="L21" s="117">
        <f>+$C21+'DELIVERY e PRODOTTO FISSO'!$K$33</f>
        <v>54.38</v>
      </c>
      <c r="M21" s="117">
        <f>_xlfn.IFNA($C$21+VLOOKUP(M$14,'DELIVERY e PRODOTTO FISSO'!$I:$L,3,FALSE),"")</f>
        <v>53.7</v>
      </c>
      <c r="N21" s="117">
        <f>_xlfn.IFNA($C$21+VLOOKUP(N$14,'DELIVERY e PRODOTTO FISSO'!$I:$L,3,FALSE),"")</f>
        <v>56.82</v>
      </c>
      <c r="O21" s="117">
        <f>_xlfn.IFNA($C$21+VLOOKUP(O$14,'DELIVERY e PRODOTTO FISSO'!$I:$L,3,FALSE),"")</f>
        <v>57.09</v>
      </c>
      <c r="P21" s="117">
        <f>_xlfn.IFNA($C$21+VLOOKUP(P$14,'DELIVERY e PRODOTTO FISSO'!$I:$L,3,FALSE),"")</f>
        <v>54.85</v>
      </c>
      <c r="Q21" s="127" t="str">
        <f>_xlfn.IFNA($C$21+VLOOKUP(Q$14,'DELIVERY e PRODOTTO FISSO'!$I:$L,3,FALSE),"")</f>
        <v/>
      </c>
      <c r="R21" s="127" t="str">
        <f>_xlfn.IFNA($C$21+VLOOKUP(R$14,'DELIVERY e PRODOTTO FISSO'!$I:$L,3,FALSE),"")</f>
        <v/>
      </c>
      <c r="S21" s="127" t="str">
        <f>_xlfn.IFNA($C$21+VLOOKUP(S$14,'DELIVERY e PRODOTTO FISSO'!$I:$L,3,FALSE),"")</f>
        <v/>
      </c>
      <c r="T21" s="127" t="str">
        <f>_xlfn.IFNA($C$21+VLOOKUP(T$14,'DELIVERY e PRODOTTO FISSO'!$I:$L,3,FALSE),"")</f>
        <v/>
      </c>
      <c r="U21" s="127" t="str">
        <f>_xlfn.IFNA($C$21+VLOOKUP(U$14,'DELIVERY e PRODOTTO FISSO'!$I:$L,3,FALSE),"")</f>
        <v/>
      </c>
      <c r="V21" s="127" t="str">
        <f>_xlfn.IFNA($C$21+VLOOKUP(V$14,'DELIVERY e PRODOTTO FISSO'!$I:$L,3,FALSE),"")</f>
        <v/>
      </c>
      <c r="W21" s="127" t="str">
        <f>_xlfn.IFNA($C$21+VLOOKUP(W$14,'DELIVERY e PRODOTTO FISSO'!$I:$L,3,FALSE),"")</f>
        <v/>
      </c>
      <c r="X21" s="127" t="str">
        <f>_xlfn.IFNA($C$21+VLOOKUP(X$14,'DELIVERY e PRODOTTO FISSO'!$I:$L,3,FALSE),"")</f>
        <v/>
      </c>
      <c r="Y21" s="127" t="str">
        <f>_xlfn.IFNA($C$21+VLOOKUP(Y$14,'DELIVERY e PRODOTTO FISSO'!$I:$L,3,FALSE),"")</f>
        <v/>
      </c>
      <c r="Z21" s="127" t="str">
        <f>_xlfn.IFNA($C$21+VLOOKUP(Z$14,'DELIVERY e PRODOTTO FISSO'!$I:$L,3,FALSE),"")</f>
        <v/>
      </c>
    </row>
    <row r="22" spans="1:26" s="27" customFormat="1" ht="25.25" customHeight="1" thickBot="1" x14ac:dyDescent="0.4">
      <c r="A22" s="203"/>
      <c r="B22" s="95" t="s">
        <v>33</v>
      </c>
      <c r="C22" s="125">
        <v>-4.8600000000000003</v>
      </c>
      <c r="D22" s="81"/>
      <c r="E22" s="118">
        <f>+$C22+'DELIVERY e PRODOTTO FISSO'!$K$26</f>
        <v>53.12</v>
      </c>
      <c r="F22" s="118">
        <f>+$C22+'DELIVERY e PRODOTTO FISSO'!$K$27</f>
        <v>50.6</v>
      </c>
      <c r="G22" s="118">
        <f>+$C22+'DELIVERY e PRODOTTO FISSO'!$K$28</f>
        <v>46.05</v>
      </c>
      <c r="H22" s="118">
        <f>+$C22+'DELIVERY e PRODOTTO FISSO'!$K$29</f>
        <v>45.45</v>
      </c>
      <c r="I22" s="118">
        <f>+$C22+'DELIVERY e PRODOTTO FISSO'!$K$30</f>
        <v>37.58</v>
      </c>
      <c r="J22" s="121">
        <f>+$C22+'DELIVERY e PRODOTTO FISSO'!$K$31</f>
        <v>40.773863636363636</v>
      </c>
      <c r="K22" s="121">
        <f>+$C22+'DELIVERY e PRODOTTO FISSO'!$K$32</f>
        <v>40.72</v>
      </c>
      <c r="L22" s="121">
        <f>+$C22+'DELIVERY e PRODOTTO FISSO'!$K$33</f>
        <v>41.96</v>
      </c>
      <c r="M22" s="121">
        <f>_xlfn.IFNA($C$22+VLOOKUP(M$14,'DELIVERY e PRODOTTO FISSO'!$I:$L,3,FALSE),"")</f>
        <v>41.28</v>
      </c>
      <c r="N22" s="121">
        <f>_xlfn.IFNA($C$22+VLOOKUP(N$14,'DELIVERY e PRODOTTO FISSO'!$I:$L,3,FALSE),"")</f>
        <v>44.4</v>
      </c>
      <c r="O22" s="121">
        <f>_xlfn.IFNA($C$22+VLOOKUP(O$14,'DELIVERY e PRODOTTO FISSO'!$I:$L,3,FALSE),"")</f>
        <v>44.67</v>
      </c>
      <c r="P22" s="121">
        <f>_xlfn.IFNA($C$22+VLOOKUP(P$14,'DELIVERY e PRODOTTO FISSO'!$I:$L,3,FALSE),"")</f>
        <v>42.43</v>
      </c>
      <c r="Q22" s="127" t="str">
        <f>_xlfn.IFNA($C$22+VLOOKUP(Q$14,'DELIVERY e PRODOTTO FISSO'!$I:$L,3,FALSE),"")</f>
        <v/>
      </c>
      <c r="R22" s="127" t="str">
        <f>_xlfn.IFNA($C$22+VLOOKUP(R$14,'DELIVERY e PRODOTTO FISSO'!$I:$L,3,FALSE),"")</f>
        <v/>
      </c>
      <c r="S22" s="127" t="str">
        <f>_xlfn.IFNA($C$22+VLOOKUP(S$14,'DELIVERY e PRODOTTO FISSO'!$I:$L,3,FALSE),"")</f>
        <v/>
      </c>
      <c r="T22" s="127" t="str">
        <f>_xlfn.IFNA($C$22+VLOOKUP(T$14,'DELIVERY e PRODOTTO FISSO'!$I:$L,3,FALSE),"")</f>
        <v/>
      </c>
      <c r="U22" s="127" t="str">
        <f>_xlfn.IFNA($C$22+VLOOKUP(U$14,'DELIVERY e PRODOTTO FISSO'!$I:$L,3,FALSE),"")</f>
        <v/>
      </c>
      <c r="V22" s="127" t="str">
        <f>_xlfn.IFNA($C$22+VLOOKUP(V$14,'DELIVERY e PRODOTTO FISSO'!$I:$L,3,FALSE),"")</f>
        <v/>
      </c>
      <c r="W22" s="127" t="str">
        <f>_xlfn.IFNA($C$22+VLOOKUP(W$14,'DELIVERY e PRODOTTO FISSO'!$I:$L,3,FALSE),"")</f>
        <v/>
      </c>
      <c r="X22" s="127" t="str">
        <f>_xlfn.IFNA($C$22+VLOOKUP(X$14,'DELIVERY e PRODOTTO FISSO'!$I:$L,3,FALSE),"")</f>
        <v/>
      </c>
      <c r="Y22" s="127" t="str">
        <f>_xlfn.IFNA($C$22+VLOOKUP(Y$14,'DELIVERY e PRODOTTO FISSO'!$I:$L,3,FALSE),"")</f>
        <v/>
      </c>
      <c r="Z22" s="127" t="str">
        <f>_xlfn.IFNA($C$22+VLOOKUP(Z$14,'DELIVERY e PRODOTTO FISSO'!$I:$L,3,FALSE),"")</f>
        <v/>
      </c>
    </row>
    <row r="23" spans="1:26" s="27" customFormat="1" x14ac:dyDescent="0.35">
      <c r="A23" s="90" t="s">
        <v>131</v>
      </c>
      <c r="B23" s="89"/>
      <c r="C23" s="89"/>
      <c r="D23" s="89"/>
      <c r="E23" s="89"/>
      <c r="F23" s="89"/>
      <c r="G23" s="89"/>
      <c r="H23" s="89"/>
      <c r="I23" s="89"/>
      <c r="J23" s="89"/>
      <c r="K23" s="89"/>
      <c r="L23" s="89"/>
      <c r="M23" s="89"/>
      <c r="N23" s="89"/>
      <c r="O23" s="89"/>
      <c r="P23" s="89"/>
    </row>
    <row r="24" spans="1:26" s="27" customFormat="1" ht="15.5" x14ac:dyDescent="0.35">
      <c r="B24" s="81"/>
      <c r="C24" s="81"/>
      <c r="D24" s="81"/>
      <c r="E24" s="81"/>
      <c r="F24" s="81"/>
      <c r="G24" s="81"/>
      <c r="H24" s="81"/>
      <c r="I24" s="81"/>
      <c r="J24" s="81"/>
      <c r="K24" s="81"/>
      <c r="L24" s="81"/>
      <c r="M24" s="127"/>
    </row>
    <row r="25" spans="1:26" s="27" customFormat="1" ht="16" thickBot="1" x14ac:dyDescent="0.4">
      <c r="B25" s="81"/>
      <c r="C25" s="81"/>
      <c r="D25" s="81"/>
      <c r="E25" s="81"/>
      <c r="F25" s="81"/>
      <c r="G25" s="81"/>
      <c r="H25" s="81"/>
      <c r="I25" s="81"/>
      <c r="J25" s="81"/>
      <c r="K25" s="81"/>
      <c r="L25" s="81"/>
      <c r="M25" s="127"/>
    </row>
    <row r="26" spans="1:26" s="27" customFormat="1" ht="19" thickBot="1" x14ac:dyDescent="0.4">
      <c r="A26" s="204" t="s">
        <v>126</v>
      </c>
      <c r="B26" s="205"/>
      <c r="C26" s="206"/>
      <c r="D26" s="81"/>
      <c r="E26" s="81"/>
      <c r="F26" s="81"/>
      <c r="G26" s="81"/>
      <c r="H26" s="81"/>
      <c r="I26" s="81"/>
      <c r="J26" s="81"/>
      <c r="K26" s="81"/>
      <c r="L26" s="81"/>
      <c r="M26" s="127"/>
    </row>
    <row r="27" spans="1:26" s="27" customFormat="1" ht="15.5" x14ac:dyDescent="0.35">
      <c r="A27" s="207" t="s">
        <v>117</v>
      </c>
      <c r="B27" s="208"/>
      <c r="C27" s="208"/>
      <c r="D27" s="81"/>
      <c r="E27" s="112">
        <v>43829</v>
      </c>
      <c r="F27" s="112">
        <v>43861</v>
      </c>
      <c r="G27" s="112">
        <v>43890</v>
      </c>
      <c r="H27" s="112">
        <v>43921</v>
      </c>
      <c r="I27" s="112">
        <v>43951</v>
      </c>
      <c r="J27" s="112">
        <v>43982</v>
      </c>
      <c r="K27" s="112">
        <v>44012</v>
      </c>
      <c r="L27" s="112">
        <v>44043</v>
      </c>
      <c r="M27" s="112">
        <v>44074</v>
      </c>
      <c r="N27" s="112">
        <v>44104</v>
      </c>
      <c r="O27" s="112">
        <v>44135</v>
      </c>
      <c r="P27" s="112">
        <v>44165</v>
      </c>
    </row>
    <row r="28" spans="1:26" s="27" customFormat="1" ht="15.5" x14ac:dyDescent="0.35">
      <c r="A28" s="198" t="s">
        <v>118</v>
      </c>
      <c r="B28" s="199"/>
      <c r="C28" s="199"/>
      <c r="D28" s="81"/>
      <c r="E28" s="113" t="s">
        <v>175</v>
      </c>
      <c r="F28" s="113" t="s">
        <v>191</v>
      </c>
      <c r="G28" s="113" t="s">
        <v>192</v>
      </c>
      <c r="H28" s="113" t="s">
        <v>193</v>
      </c>
      <c r="I28" s="113" t="s">
        <v>202</v>
      </c>
      <c r="J28" s="113" t="s">
        <v>205</v>
      </c>
      <c r="K28" s="113" t="s">
        <v>208</v>
      </c>
      <c r="L28" s="113" t="s">
        <v>210</v>
      </c>
      <c r="M28" s="113" t="s">
        <v>212</v>
      </c>
      <c r="N28" s="113" t="s">
        <v>214</v>
      </c>
      <c r="O28" s="113" t="s">
        <v>216</v>
      </c>
      <c r="P28" s="113" t="s">
        <v>218</v>
      </c>
    </row>
    <row r="29" spans="1:26" s="27" customFormat="1" ht="15.5" x14ac:dyDescent="0.35">
      <c r="A29" s="200"/>
      <c r="B29" s="201"/>
      <c r="C29" s="201"/>
      <c r="D29" s="81"/>
      <c r="E29" s="113" t="s">
        <v>194</v>
      </c>
      <c r="F29" s="113" t="s">
        <v>195</v>
      </c>
      <c r="G29" s="113" t="s">
        <v>196</v>
      </c>
      <c r="H29" s="113" t="s">
        <v>197</v>
      </c>
      <c r="I29" s="113" t="s">
        <v>204</v>
      </c>
      <c r="J29" s="113" t="s">
        <v>207</v>
      </c>
      <c r="K29" s="113" t="s">
        <v>209</v>
      </c>
      <c r="L29" s="113" t="s">
        <v>211</v>
      </c>
      <c r="M29" s="113" t="s">
        <v>213</v>
      </c>
      <c r="N29" s="113" t="s">
        <v>215</v>
      </c>
      <c r="O29" s="113" t="s">
        <v>217</v>
      </c>
      <c r="P29" s="113" t="s">
        <v>219</v>
      </c>
    </row>
    <row r="30" spans="1:26" s="27" customFormat="1" ht="15.5" x14ac:dyDescent="0.3">
      <c r="A30" s="86"/>
      <c r="B30" s="87" t="s">
        <v>119</v>
      </c>
      <c r="C30" s="88" t="s">
        <v>182</v>
      </c>
      <c r="D30" s="81"/>
      <c r="E30" s="114" t="s">
        <v>124</v>
      </c>
      <c r="F30" s="114" t="s">
        <v>124</v>
      </c>
      <c r="G30" s="114" t="s">
        <v>124</v>
      </c>
      <c r="H30" s="114" t="s">
        <v>124</v>
      </c>
      <c r="I30" s="114" t="s">
        <v>124</v>
      </c>
      <c r="J30" s="114" t="s">
        <v>124</v>
      </c>
      <c r="K30" s="114" t="s">
        <v>124</v>
      </c>
      <c r="L30" s="114" t="s">
        <v>124</v>
      </c>
      <c r="M30" s="114" t="s">
        <v>124</v>
      </c>
      <c r="N30" s="114" t="s">
        <v>124</v>
      </c>
      <c r="O30" s="114" t="s">
        <v>124</v>
      </c>
      <c r="P30" s="114" t="s">
        <v>124</v>
      </c>
    </row>
    <row r="31" spans="1:26" s="27" customFormat="1" ht="34.25" customHeight="1" x14ac:dyDescent="0.35">
      <c r="A31" s="91" t="s">
        <v>120</v>
      </c>
      <c r="B31" s="85" t="s">
        <v>121</v>
      </c>
      <c r="C31" s="122">
        <v>3.36</v>
      </c>
      <c r="D31" s="81"/>
      <c r="E31" s="115">
        <f>+$C31+'DELIVERY e PRODOTTO FISSO'!$L$26</f>
        <v>60.46</v>
      </c>
      <c r="F31" s="115">
        <f>+$C31+'DELIVERY e PRODOTTO FISSO'!$L$27</f>
        <v>57.9</v>
      </c>
      <c r="G31" s="115">
        <f>+$C31+'DELIVERY e PRODOTTO FISSO'!$L$28</f>
        <v>54.06</v>
      </c>
      <c r="H31" s="115">
        <f>+$C31+'DELIVERY e PRODOTTO FISSO'!$L$29</f>
        <v>54.62</v>
      </c>
      <c r="I31" s="115">
        <f>+$C31+'DELIVERY e PRODOTTO FISSO'!$L$30</f>
        <v>46.769999999999996</v>
      </c>
      <c r="J31" s="115">
        <f>+$C31+'DELIVERY e PRODOTTO FISSO'!$L$31</f>
        <v>49.618030303030295</v>
      </c>
      <c r="K31" s="115">
        <f>+$C31+'DELIVERY e PRODOTTO FISSO'!$L$32</f>
        <v>50.589999999999996</v>
      </c>
      <c r="L31" s="115">
        <f>+$C31+'DELIVERY e PRODOTTO FISSO'!$L$33</f>
        <v>52.089999999999996</v>
      </c>
      <c r="M31" s="115">
        <f>_xlfn.IFNA($C$31+VLOOKUP(M$14,'DELIVERY e PRODOTTO FISSO'!$I:$L,4,FALSE),"")</f>
        <v>51.61</v>
      </c>
      <c r="N31" s="115">
        <f>_xlfn.IFNA($C$31+VLOOKUP(N$14,'DELIVERY e PRODOTTO FISSO'!$I:$L,4,FALSE),"")</f>
        <v>53.56</v>
      </c>
      <c r="O31" s="115">
        <f>_xlfn.IFNA($C$31+VLOOKUP(O$14,'DELIVERY e PRODOTTO FISSO'!$I:$L,4,FALSE),"")</f>
        <v>52.81</v>
      </c>
      <c r="P31" s="115">
        <f>_xlfn.IFNA($C$31+VLOOKUP(P$14,'DELIVERY e PRODOTTO FISSO'!$I:$L,4,FALSE),"")</f>
        <v>50.57</v>
      </c>
      <c r="Q31" s="127" t="str">
        <f>_xlfn.IFNA($C$31+VLOOKUP(Q$14,'DELIVERY e PRODOTTO FISSO'!$I:$L,4,FALSE),"")</f>
        <v/>
      </c>
      <c r="R31" s="127" t="str">
        <f>_xlfn.IFNA($C$31+VLOOKUP(R$14,'DELIVERY e PRODOTTO FISSO'!$I:$L,4,FALSE),"")</f>
        <v/>
      </c>
      <c r="S31" s="127" t="str">
        <f>_xlfn.IFNA($C$31+VLOOKUP(S$14,'DELIVERY e PRODOTTO FISSO'!$I:$L,4,FALSE),"")</f>
        <v/>
      </c>
      <c r="T31" s="127" t="str">
        <f>_xlfn.IFNA($C$31+VLOOKUP(T$14,'DELIVERY e PRODOTTO FISSO'!$I:$L,4,FALSE),"")</f>
        <v/>
      </c>
      <c r="U31" s="127" t="str">
        <f>_xlfn.IFNA($C$31+VLOOKUP(U$14,'DELIVERY e PRODOTTO FISSO'!$I:$L,4,FALSE),"")</f>
        <v/>
      </c>
      <c r="V31" s="127" t="str">
        <f>_xlfn.IFNA($C$31+VLOOKUP(V$14,'DELIVERY e PRODOTTO FISSO'!$I:$L,4,FALSE),"")</f>
        <v/>
      </c>
      <c r="W31" s="127" t="str">
        <f>_xlfn.IFNA($C$31+VLOOKUP(W$14,'DELIVERY e PRODOTTO FISSO'!$I:$L,4,FALSE),"")</f>
        <v/>
      </c>
      <c r="X31" s="127" t="str">
        <f>_xlfn.IFNA($C$31+VLOOKUP(X$14,'DELIVERY e PRODOTTO FISSO'!$I:$L,4,FALSE),"")</f>
        <v/>
      </c>
      <c r="Y31" s="127" t="str">
        <f>_xlfn.IFNA($C$31+VLOOKUP(Y$14,'DELIVERY e PRODOTTO FISSO'!$I:$L,4,FALSE),"")</f>
        <v/>
      </c>
      <c r="Z31" s="127" t="str">
        <f>_xlfn.IFNA($C$31+VLOOKUP(Z$14,'DELIVERY e PRODOTTO FISSO'!$I:$L,4,FALSE),"")</f>
        <v/>
      </c>
    </row>
    <row r="32" spans="1:26" s="27" customFormat="1" ht="25.25" customHeight="1" x14ac:dyDescent="0.35">
      <c r="A32" s="202" t="s">
        <v>122</v>
      </c>
      <c r="B32" s="94" t="s">
        <v>31</v>
      </c>
      <c r="C32" s="123">
        <v>9.65</v>
      </c>
      <c r="D32" s="81"/>
      <c r="E32" s="116">
        <f>+$C32+'DELIVERY e PRODOTTO FISSO'!$L$26</f>
        <v>66.75</v>
      </c>
      <c r="F32" s="116">
        <f>+$C32+'DELIVERY e PRODOTTO FISSO'!$L$27</f>
        <v>64.19</v>
      </c>
      <c r="G32" s="116">
        <f>+$C32+'DELIVERY e PRODOTTO FISSO'!$L$28</f>
        <v>60.35</v>
      </c>
      <c r="H32" s="116">
        <f>+$C32+'DELIVERY e PRODOTTO FISSO'!$L$29</f>
        <v>60.91</v>
      </c>
      <c r="I32" s="116">
        <f>+$C32+'DELIVERY e PRODOTTO FISSO'!$L$30</f>
        <v>53.059999999999995</v>
      </c>
      <c r="J32" s="120">
        <f>+$C32+'DELIVERY e PRODOTTO FISSO'!$L$31</f>
        <v>55.908030303030294</v>
      </c>
      <c r="K32" s="120">
        <f>+$C32+'DELIVERY e PRODOTTO FISSO'!$L$32</f>
        <v>56.879999999999995</v>
      </c>
      <c r="L32" s="120">
        <f>+$C32+'DELIVERY e PRODOTTO FISSO'!$L$33</f>
        <v>58.379999999999995</v>
      </c>
      <c r="M32" s="120">
        <f>_xlfn.IFNA($C$32+VLOOKUP(M$14,'DELIVERY e PRODOTTO FISSO'!$I:$L,4,FALSE),"")</f>
        <v>57.9</v>
      </c>
      <c r="N32" s="120">
        <f>_xlfn.IFNA($C$32+VLOOKUP(N$14,'DELIVERY e PRODOTTO FISSO'!$I:$L,4,FALSE),"")</f>
        <v>59.85</v>
      </c>
      <c r="O32" s="120">
        <f>_xlfn.IFNA($C$32+VLOOKUP(O$14,'DELIVERY e PRODOTTO FISSO'!$I:$L,4,FALSE),"")</f>
        <v>59.1</v>
      </c>
      <c r="P32" s="120">
        <f>_xlfn.IFNA($C$32+VLOOKUP(P$14,'DELIVERY e PRODOTTO FISSO'!$I:$L,4,FALSE),"")</f>
        <v>56.86</v>
      </c>
      <c r="Q32" s="127" t="str">
        <f>_xlfn.IFNA($C$32+VLOOKUP(Q$14,'DELIVERY e PRODOTTO FISSO'!$I:$L,4,FALSE),"")</f>
        <v/>
      </c>
      <c r="R32" s="127" t="str">
        <f>_xlfn.IFNA($C$32+VLOOKUP(R$14,'DELIVERY e PRODOTTO FISSO'!$I:$L,4,FALSE),"")</f>
        <v/>
      </c>
      <c r="S32" s="127" t="str">
        <f>_xlfn.IFNA($C$32+VLOOKUP(S$14,'DELIVERY e PRODOTTO FISSO'!$I:$L,4,FALSE),"")</f>
        <v/>
      </c>
      <c r="T32" s="127" t="str">
        <f>_xlfn.IFNA($C$32+VLOOKUP(T$14,'DELIVERY e PRODOTTO FISSO'!$I:$L,4,FALSE),"")</f>
        <v/>
      </c>
      <c r="U32" s="127" t="str">
        <f>_xlfn.IFNA($C$32+VLOOKUP(U$14,'DELIVERY e PRODOTTO FISSO'!$I:$L,4,FALSE),"")</f>
        <v/>
      </c>
      <c r="V32" s="127" t="str">
        <f>_xlfn.IFNA($C$32+VLOOKUP(V$14,'DELIVERY e PRODOTTO FISSO'!$I:$L,4,FALSE),"")</f>
        <v/>
      </c>
      <c r="W32" s="127" t="str">
        <f>_xlfn.IFNA($C$32+VLOOKUP(W$14,'DELIVERY e PRODOTTO FISSO'!$I:$L,4,FALSE),"")</f>
        <v/>
      </c>
      <c r="X32" s="127" t="str">
        <f>_xlfn.IFNA($C$32+VLOOKUP(X$14,'DELIVERY e PRODOTTO FISSO'!$I:$L,4,FALSE),"")</f>
        <v/>
      </c>
      <c r="Y32" s="127" t="str">
        <f>_xlfn.IFNA($C$32+VLOOKUP(Y$14,'DELIVERY e PRODOTTO FISSO'!$I:$L,4,FALSE),"")</f>
        <v/>
      </c>
      <c r="Z32" s="127" t="str">
        <f>_xlfn.IFNA($C$32+VLOOKUP(Z$14,'DELIVERY e PRODOTTO FISSO'!$I:$L,4,FALSE),"")</f>
        <v/>
      </c>
    </row>
    <row r="33" spans="1:26" s="27" customFormat="1" ht="25.25" customHeight="1" x14ac:dyDescent="0.35">
      <c r="A33" s="203"/>
      <c r="B33" s="92" t="s">
        <v>32</v>
      </c>
      <c r="C33" s="124">
        <v>7.56</v>
      </c>
      <c r="D33" s="81"/>
      <c r="E33" s="119">
        <f>+$C33+'DELIVERY e PRODOTTO FISSO'!$L$26</f>
        <v>64.66</v>
      </c>
      <c r="F33" s="119">
        <f>+$C33+'DELIVERY e PRODOTTO FISSO'!$L$27</f>
        <v>62.1</v>
      </c>
      <c r="G33" s="117">
        <f>+$C33+'DELIVERY e PRODOTTO FISSO'!$L$28</f>
        <v>58.260000000000005</v>
      </c>
      <c r="H33" s="117">
        <f>+$C33+'DELIVERY e PRODOTTO FISSO'!$L$29</f>
        <v>58.82</v>
      </c>
      <c r="I33" s="117">
        <f>+$C33+'DELIVERY e PRODOTTO FISSO'!$L$30</f>
        <v>50.97</v>
      </c>
      <c r="J33" s="117">
        <f>+$C33+'DELIVERY e PRODOTTO FISSO'!$L$31</f>
        <v>53.818030303030298</v>
      </c>
      <c r="K33" s="117">
        <f>+$C33+'DELIVERY e PRODOTTO FISSO'!$L$32</f>
        <v>54.79</v>
      </c>
      <c r="L33" s="117">
        <f>+$C33+'DELIVERY e PRODOTTO FISSO'!$L$33</f>
        <v>56.29</v>
      </c>
      <c r="M33" s="117">
        <f>_xlfn.IFNA($C$33+VLOOKUP(M$14,'DELIVERY e PRODOTTO FISSO'!$I:$L,4,FALSE),"")</f>
        <v>55.81</v>
      </c>
      <c r="N33" s="117">
        <f>_xlfn.IFNA($C$33+VLOOKUP(N$14,'DELIVERY e PRODOTTO FISSO'!$I:$L,4,FALSE),"")</f>
        <v>57.760000000000005</v>
      </c>
      <c r="O33" s="117">
        <f>_xlfn.IFNA($C$33+VLOOKUP(O$14,'DELIVERY e PRODOTTO FISSO'!$I:$L,4,FALSE),"")</f>
        <v>57.010000000000005</v>
      </c>
      <c r="P33" s="117">
        <f>_xlfn.IFNA($C$33+VLOOKUP(P$14,'DELIVERY e PRODOTTO FISSO'!$I:$L,4,FALSE),"")</f>
        <v>54.77</v>
      </c>
      <c r="Q33" s="127" t="str">
        <f>_xlfn.IFNA($C$33+VLOOKUP(Q$14,'DELIVERY e PRODOTTO FISSO'!$I:$L,4,FALSE),"")</f>
        <v/>
      </c>
      <c r="R33" s="127" t="str">
        <f>_xlfn.IFNA($C$33+VLOOKUP(R$14,'DELIVERY e PRODOTTO FISSO'!$I:$L,4,FALSE),"")</f>
        <v/>
      </c>
      <c r="S33" s="127" t="str">
        <f>_xlfn.IFNA($C$33+VLOOKUP(S$14,'DELIVERY e PRODOTTO FISSO'!$I:$L,4,FALSE),"")</f>
        <v/>
      </c>
      <c r="T33" s="127" t="str">
        <f>_xlfn.IFNA($C$33+VLOOKUP(T$14,'DELIVERY e PRODOTTO FISSO'!$I:$L,4,FALSE),"")</f>
        <v/>
      </c>
      <c r="U33" s="127" t="str">
        <f>_xlfn.IFNA($C$33+VLOOKUP(U$14,'DELIVERY e PRODOTTO FISSO'!$I:$L,4,FALSE),"")</f>
        <v/>
      </c>
      <c r="V33" s="127" t="str">
        <f>_xlfn.IFNA($C$33+VLOOKUP(V$14,'DELIVERY e PRODOTTO FISSO'!$I:$L,4,FALSE),"")</f>
        <v/>
      </c>
      <c r="W33" s="127" t="str">
        <f>_xlfn.IFNA($C$33+VLOOKUP(W$14,'DELIVERY e PRODOTTO FISSO'!$I:$L,4,FALSE),"")</f>
        <v/>
      </c>
      <c r="X33" s="127" t="str">
        <f>_xlfn.IFNA($C$33+VLOOKUP(X$14,'DELIVERY e PRODOTTO FISSO'!$I:$L,4,FALSE),"")</f>
        <v/>
      </c>
      <c r="Y33" s="127" t="str">
        <f>_xlfn.IFNA($C$33+VLOOKUP(Y$14,'DELIVERY e PRODOTTO FISSO'!$I:$L,4,FALSE),"")</f>
        <v/>
      </c>
      <c r="Z33" s="127" t="str">
        <f>_xlfn.IFNA($C$33+VLOOKUP(Z$14,'DELIVERY e PRODOTTO FISSO'!$I:$L,4,FALSE),"")</f>
        <v/>
      </c>
    </row>
    <row r="34" spans="1:26" s="27" customFormat="1" ht="25.25" customHeight="1" thickBot="1" x14ac:dyDescent="0.4">
      <c r="A34" s="203"/>
      <c r="B34" s="95" t="s">
        <v>33</v>
      </c>
      <c r="C34" s="125">
        <v>-4.8600000000000003</v>
      </c>
      <c r="D34" s="81"/>
      <c r="E34" s="118">
        <f>+$C34+'DELIVERY e PRODOTTO FISSO'!$L$26</f>
        <v>52.24</v>
      </c>
      <c r="F34" s="118">
        <f>+$C34+'DELIVERY e PRODOTTO FISSO'!$L$27</f>
        <v>49.68</v>
      </c>
      <c r="G34" s="118">
        <f>+$C34+'DELIVERY e PRODOTTO FISSO'!$L$28</f>
        <v>45.84</v>
      </c>
      <c r="H34" s="118">
        <f>+$C34+'DELIVERY e PRODOTTO FISSO'!$L$29</f>
        <v>46.4</v>
      </c>
      <c r="I34" s="118">
        <f>+$C34+'DELIVERY e PRODOTTO FISSO'!$L$30</f>
        <v>38.549999999999997</v>
      </c>
      <c r="J34" s="121">
        <f>+$C34+'DELIVERY e PRODOTTO FISSO'!$L$31</f>
        <v>41.398030303030296</v>
      </c>
      <c r="K34" s="121">
        <f>+$C34+'DELIVERY e PRODOTTO FISSO'!$L$32</f>
        <v>42.37</v>
      </c>
      <c r="L34" s="121">
        <f>+$C34+'DELIVERY e PRODOTTO FISSO'!$L$33</f>
        <v>43.87</v>
      </c>
      <c r="M34" s="121">
        <f>_xlfn.IFNA($C$34+VLOOKUP(M$14,'DELIVERY e PRODOTTO FISSO'!$I:$L,4,FALSE),"")</f>
        <v>43.39</v>
      </c>
      <c r="N34" s="121">
        <f>_xlfn.IFNA($C$34+VLOOKUP(N$14,'DELIVERY e PRODOTTO FISSO'!$I:$L,4,FALSE),"")</f>
        <v>45.34</v>
      </c>
      <c r="O34" s="121">
        <f>_xlfn.IFNA($C$34+VLOOKUP(O$14,'DELIVERY e PRODOTTO FISSO'!$I:$L,4,FALSE),"")</f>
        <v>44.59</v>
      </c>
      <c r="P34" s="121">
        <f>_xlfn.IFNA($C$34+VLOOKUP(P$14,'DELIVERY e PRODOTTO FISSO'!$I:$L,4,FALSE),"")</f>
        <v>42.35</v>
      </c>
      <c r="Q34" s="127" t="str">
        <f>_xlfn.IFNA($C$34+VLOOKUP(Q$14,'DELIVERY e PRODOTTO FISSO'!$I:$L,4,FALSE),"")</f>
        <v/>
      </c>
      <c r="R34" s="127" t="str">
        <f>_xlfn.IFNA($C$34+VLOOKUP(R$14,'DELIVERY e PRODOTTO FISSO'!$I:$L,4,FALSE),"")</f>
        <v/>
      </c>
      <c r="S34" s="127" t="str">
        <f>_xlfn.IFNA($C$34+VLOOKUP(S$14,'DELIVERY e PRODOTTO FISSO'!$I:$L,4,FALSE),"")</f>
        <v/>
      </c>
      <c r="T34" s="127" t="str">
        <f>_xlfn.IFNA($C$34+VLOOKUP(T$14,'DELIVERY e PRODOTTO FISSO'!$I:$L,4,FALSE),"")</f>
        <v/>
      </c>
      <c r="U34" s="127" t="str">
        <f>_xlfn.IFNA($C$34+VLOOKUP(U$14,'DELIVERY e PRODOTTO FISSO'!$I:$L,4,FALSE),"")</f>
        <v/>
      </c>
      <c r="V34" s="127" t="str">
        <f>_xlfn.IFNA($C$34+VLOOKUP(V$14,'DELIVERY e PRODOTTO FISSO'!$I:$L,4,FALSE),"")</f>
        <v/>
      </c>
      <c r="W34" s="127" t="str">
        <f>_xlfn.IFNA($C$34+VLOOKUP(W$14,'DELIVERY e PRODOTTO FISSO'!$I:$L,4,FALSE),"")</f>
        <v/>
      </c>
      <c r="X34" s="127" t="str">
        <f>_xlfn.IFNA($C$34+VLOOKUP(X$14,'DELIVERY e PRODOTTO FISSO'!$I:$L,4,FALSE),"")</f>
        <v/>
      </c>
      <c r="Y34" s="127" t="str">
        <f>_xlfn.IFNA($C$34+VLOOKUP(Y$14,'DELIVERY e PRODOTTO FISSO'!$I:$L,4,FALSE),"")</f>
        <v/>
      </c>
      <c r="Z34" s="127" t="str">
        <f>_xlfn.IFNA($C$34+VLOOKUP(Z$14,'DELIVERY e PRODOTTO FISSO'!$I:$L,4,FALSE),"")</f>
        <v/>
      </c>
    </row>
    <row r="35" spans="1:26" s="27" customFormat="1" x14ac:dyDescent="0.35">
      <c r="A35" s="90" t="s">
        <v>131</v>
      </c>
      <c r="B35" s="89"/>
      <c r="C35" s="89"/>
      <c r="D35" s="89"/>
      <c r="E35" s="89"/>
      <c r="F35" s="89"/>
      <c r="G35" s="89"/>
      <c r="H35" s="89"/>
      <c r="I35" s="89"/>
      <c r="J35" s="89"/>
      <c r="K35" s="89"/>
      <c r="L35" s="89"/>
      <c r="M35" s="89"/>
      <c r="N35" s="89"/>
      <c r="O35" s="89"/>
      <c r="P35" s="89"/>
    </row>
    <row r="36" spans="1:26" ht="15.5" customHeight="1" x14ac:dyDescent="0.35"/>
    <row r="37" spans="1:26" ht="15.5" customHeight="1" x14ac:dyDescent="0.35"/>
    <row r="38" spans="1:26" ht="15.5" customHeight="1" x14ac:dyDescent="0.35"/>
    <row r="39" spans="1:26" ht="15.5" customHeight="1" x14ac:dyDescent="0.35"/>
    <row r="40" spans="1:26" ht="15.5" customHeight="1" x14ac:dyDescent="0.35"/>
    <row r="41" spans="1:26" ht="15.5" customHeight="1" x14ac:dyDescent="0.35"/>
    <row r="42" spans="1:26" ht="15.5" customHeight="1" x14ac:dyDescent="0.35"/>
    <row r="43" spans="1:26" ht="15.5" customHeight="1" x14ac:dyDescent="0.35"/>
  </sheetData>
  <mergeCells count="15">
    <mergeCell ref="A28:C29"/>
    <mergeCell ref="A32:A34"/>
    <mergeCell ref="A14:C14"/>
    <mergeCell ref="A15:C15"/>
    <mergeCell ref="A16:C17"/>
    <mergeCell ref="A20:A22"/>
    <mergeCell ref="A26:C26"/>
    <mergeCell ref="A27:C27"/>
    <mergeCell ref="A12:B12"/>
    <mergeCell ref="C12:D12"/>
    <mergeCell ref="Q1:R1"/>
    <mergeCell ref="A7:R7"/>
    <mergeCell ref="A9:R9"/>
    <mergeCell ref="A11:B11"/>
    <mergeCell ref="C11:D11"/>
  </mergeCells>
  <hyperlinks>
    <hyperlink ref="Q1:R1" location="SOMMARIO!A1" display="torna al SOMMARIO"/>
  </hyperlink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22</vt:i4>
      </vt:variant>
    </vt:vector>
  </HeadingPairs>
  <TitlesOfParts>
    <vt:vector size="22" baseType="lpstr">
      <vt:lpstr>SOMMARIO</vt:lpstr>
      <vt:lpstr>OPZIONE VERDE</vt:lpstr>
      <vt:lpstr>BASI D'ASTA e PERDITE DI RETE</vt:lpstr>
      <vt:lpstr>DELIVERY e PRODOTTO FISSO</vt:lpstr>
      <vt:lpstr>FASCE ORARIE</vt:lpstr>
      <vt:lpstr>Lotto 1</vt:lpstr>
      <vt:lpstr>Lotto 2</vt:lpstr>
      <vt:lpstr>Lotto 3</vt:lpstr>
      <vt:lpstr>Lotto 4</vt:lpstr>
      <vt:lpstr>Lotto 5</vt:lpstr>
      <vt:lpstr>Lotto 6</vt:lpstr>
      <vt:lpstr>Lotto 7</vt:lpstr>
      <vt:lpstr>Lotto 8</vt:lpstr>
      <vt:lpstr>Lotto 9</vt:lpstr>
      <vt:lpstr>Lotto10</vt:lpstr>
      <vt:lpstr>Lotto 11</vt:lpstr>
      <vt:lpstr>Lotto 12</vt:lpstr>
      <vt:lpstr>Lotto13</vt:lpstr>
      <vt:lpstr>Lotto 14</vt:lpstr>
      <vt:lpstr>Lotto 15</vt:lpstr>
      <vt:lpstr>Lotto16</vt:lpstr>
      <vt:lpstr>Lotto17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2020-01-07T10:10:58Z</dcterms:created>
  <dcterms:modified xsi:type="dcterms:W3CDTF">2020-11-02T09:02:25Z</dcterms:modified>
</cp:coreProperties>
</file>